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cordon\Documents\Reportes ATEL 2018\Reportes - 2019\"/>
    </mc:Choice>
  </mc:AlternateContent>
  <xr:revisionPtr revIDLastSave="0" documentId="13_ncr:1_{0C6AF2C3-7C40-4DDC-AFA5-1D3A44BBF78E}" xr6:coauthVersionLast="36" xr6:coauthVersionMax="36" xr10:uidLastSave="{00000000-0000-0000-0000-000000000000}"/>
  <bookViews>
    <workbookView xWindow="120" yWindow="465" windowWidth="23715" windowHeight="13740" xr2:uid="{00000000-000D-0000-FFFF-FFFF00000000}"/>
  </bookViews>
  <sheets>
    <sheet name="2011 a 20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3" i="1" l="1"/>
  <c r="I30" i="1"/>
  <c r="H30" i="1" l="1"/>
  <c r="G30" i="1"/>
  <c r="I14" i="1" l="1"/>
  <c r="H14" i="1"/>
  <c r="G14" i="1"/>
  <c r="F14" i="1"/>
  <c r="E14" i="1"/>
  <c r="D14" i="1"/>
  <c r="C14" i="1"/>
  <c r="I42" i="1" l="1"/>
  <c r="I38" i="1"/>
  <c r="I34" i="1"/>
  <c r="I26" i="1"/>
  <c r="I22" i="1"/>
  <c r="H42" i="1" l="1"/>
  <c r="G42" i="1"/>
  <c r="H38" i="1"/>
  <c r="G38" i="1"/>
  <c r="H33" i="1"/>
  <c r="G33" i="1"/>
  <c r="G26" i="1"/>
  <c r="G22" i="1"/>
  <c r="H22" i="1"/>
  <c r="G34" i="1" l="1"/>
  <c r="H26" i="1"/>
  <c r="H34" i="1"/>
  <c r="C42" i="1"/>
  <c r="B42" i="1"/>
  <c r="C38" i="1"/>
  <c r="B38" i="1"/>
  <c r="C26" i="1"/>
  <c r="C22" i="1"/>
  <c r="C30" i="1"/>
  <c r="B30" i="1"/>
  <c r="C33" i="1"/>
  <c r="C34" i="1" s="1"/>
  <c r="B33" i="1"/>
  <c r="B22" i="1"/>
  <c r="B26" i="1" l="1"/>
  <c r="B34" i="1"/>
  <c r="F42" i="1"/>
  <c r="E42" i="1"/>
  <c r="D42" i="1"/>
  <c r="F38" i="1"/>
  <c r="E38" i="1"/>
  <c r="D38" i="1"/>
  <c r="F33" i="1"/>
  <c r="E33" i="1"/>
  <c r="D33" i="1"/>
  <c r="F30" i="1"/>
  <c r="E30" i="1"/>
  <c r="D30" i="1"/>
  <c r="E26" i="1"/>
  <c r="D22" i="1"/>
  <c r="D34" i="1" l="1"/>
  <c r="F34" i="1"/>
  <c r="F22" i="1"/>
  <c r="E34" i="1"/>
  <c r="E22" i="1"/>
  <c r="F26" i="1"/>
  <c r="D26" i="1"/>
</calcChain>
</file>

<file path=xl/sharedStrings.xml><?xml version="1.0" encoding="utf-8"?>
<sst xmlns="http://schemas.openxmlformats.org/spreadsheetml/2006/main" count="48" uniqueCount="48">
  <si>
    <t>Dependientes</t>
  </si>
  <si>
    <t>Independientes</t>
  </si>
  <si>
    <t>Total afiliados</t>
  </si>
  <si>
    <t>EMPRESAS AFILIADAS</t>
  </si>
  <si>
    <t>Empresas Afiliadas</t>
  </si>
  <si>
    <t>ACCIDENTES DE TRABAJO</t>
  </si>
  <si>
    <t>Presuntos accidentes de trabajo</t>
  </si>
  <si>
    <t>Accidentes de trabajo calificados</t>
  </si>
  <si>
    <t>Tasa de accidentes de trabajo calificados (por 100)</t>
  </si>
  <si>
    <t>ENFERMEDADES LABORALES</t>
  </si>
  <si>
    <t>Presuntas enfermedades laborales</t>
  </si>
  <si>
    <t>Enfermedades laborales calificadas</t>
  </si>
  <si>
    <t>Tasa de enfermedades laborales calificadas (por 100.000)</t>
  </si>
  <si>
    <t>MUERTES</t>
  </si>
  <si>
    <t>Muertes reportadas como accidentes de trabajo</t>
  </si>
  <si>
    <t>Muertes reportadas como enfermedades laborales</t>
  </si>
  <si>
    <t>Total muertes reportadas por ATEL</t>
  </si>
  <si>
    <t>Muertes calificadas como accidentes de trabajo</t>
  </si>
  <si>
    <t>Muertes calificadas como enfermedades laborales</t>
  </si>
  <si>
    <t>Total muertes calificadas por ATEL</t>
  </si>
  <si>
    <t>Tasa de muertes ATEL calificadas</t>
  </si>
  <si>
    <t>INVALIDOS</t>
  </si>
  <si>
    <t>Total nuevas pensiones de invalides por ATEL</t>
  </si>
  <si>
    <t>INCAPACIDADES PERMANENTES PARCIALES</t>
  </si>
  <si>
    <t>Incapacidades permanentes parciales por accidente de trabajo</t>
  </si>
  <si>
    <t>Incapacidades permanentes parciales por enfermedad laboral</t>
  </si>
  <si>
    <t>Total Incapacidades permanentes parciales por ATEL</t>
  </si>
  <si>
    <t>2011(*)</t>
  </si>
  <si>
    <t>2012(*)</t>
  </si>
  <si>
    <t>(*): Informe publicado en la página del Fondo de Riesgos Laborales</t>
  </si>
  <si>
    <t>(**): Base de Datos Consolidada ARL - Ministerio del Trabajo</t>
  </si>
  <si>
    <t>2017(**)</t>
  </si>
  <si>
    <t>2018(**)</t>
  </si>
  <si>
    <t>2016(*)</t>
  </si>
  <si>
    <t>2015(*)</t>
  </si>
  <si>
    <t>2014(*)</t>
  </si>
  <si>
    <t>2013(*)</t>
  </si>
  <si>
    <t>ESTADÍSTICAS Y EVENTOS ATEL.</t>
  </si>
  <si>
    <t>AÑOS 2011 a 2018</t>
  </si>
  <si>
    <t xml:space="preserve">AFILIADOS </t>
  </si>
  <si>
    <t>Nueva pensión de invalidez por accidentes de trabajo</t>
  </si>
  <si>
    <t>Nueva pensión de invalidez por enfermedades laborales</t>
  </si>
  <si>
    <t xml:space="preserve">Porcentaje de Incremento </t>
  </si>
  <si>
    <t>Porcentaje de Diferencia</t>
  </si>
  <si>
    <t xml:space="preserve">Afiliados de Diferencia  </t>
  </si>
  <si>
    <t>13,51%</t>
  </si>
  <si>
    <t>9,08%</t>
  </si>
  <si>
    <t>Dirección de Riesgos Laborales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</si>
</sst>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-* #,##0.0_-;\-* #,##0.0_-;_-* &quot;-&quot;_-;_-@_-"/>
    <numFmt numFmtId="167" formatCode="_(* #,##0.0_);_(* \(#,##0.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165" fontId="0" fillId="0" borderId="2" xfId="1" applyNumberFormat="1" applyFont="1" applyBorder="1"/>
    <xf numFmtId="165" fontId="0" fillId="0" borderId="2" xfId="1" applyNumberFormat="1" applyFont="1" applyFill="1" applyBorder="1"/>
    <xf numFmtId="165" fontId="0" fillId="0" borderId="0" xfId="1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165" fontId="2" fillId="0" borderId="2" xfId="1" applyNumberFormat="1" applyFont="1" applyFill="1" applyBorder="1"/>
    <xf numFmtId="165" fontId="2" fillId="0" borderId="2" xfId="1" applyNumberFormat="1" applyFont="1" applyBorder="1"/>
    <xf numFmtId="166" fontId="2" fillId="0" borderId="2" xfId="2" applyNumberFormat="1" applyFont="1" applyBorder="1"/>
    <xf numFmtId="167" fontId="2" fillId="0" borderId="2" xfId="1" applyNumberFormat="1" applyFont="1" applyBorder="1"/>
    <xf numFmtId="0" fontId="0" fillId="0" borderId="2" xfId="0" applyBorder="1"/>
    <xf numFmtId="165" fontId="2" fillId="0" borderId="0" xfId="1" applyNumberFormat="1" applyFont="1" applyFill="1" applyBorder="1"/>
    <xf numFmtId="165" fontId="0" fillId="0" borderId="2" xfId="0" applyNumberFormat="1" applyBorder="1"/>
    <xf numFmtId="0" fontId="2" fillId="0" borderId="0" xfId="0" applyFont="1" applyAlignment="1"/>
    <xf numFmtId="165" fontId="0" fillId="0" borderId="0" xfId="0" applyNumberFormat="1"/>
    <xf numFmtId="10" fontId="2" fillId="0" borderId="2" xfId="3" applyNumberFormat="1" applyFont="1" applyBorder="1"/>
    <xf numFmtId="9" fontId="2" fillId="0" borderId="2" xfId="3" applyNumberFormat="1" applyFont="1" applyBorder="1"/>
    <xf numFmtId="10" fontId="2" fillId="0" borderId="2" xfId="3" applyNumberFormat="1" applyFont="1" applyBorder="1" applyAlignment="1">
      <alignment horizontal="right"/>
    </xf>
    <xf numFmtId="9" fontId="2" fillId="0" borderId="2" xfId="3" applyNumberFormat="1" applyFont="1" applyBorder="1" applyAlignment="1">
      <alignment horizontal="right"/>
    </xf>
    <xf numFmtId="165" fontId="1" fillId="0" borderId="2" xfId="1" applyNumberFormat="1" applyFont="1" applyFill="1" applyBorder="1"/>
    <xf numFmtId="165" fontId="2" fillId="3" borderId="3" xfId="1" applyNumberFormat="1" applyFont="1" applyFill="1" applyBorder="1" applyAlignment="1">
      <alignment horizontal="left" vertical="center"/>
    </xf>
    <xf numFmtId="165" fontId="2" fillId="3" borderId="4" xfId="1" applyNumberFormat="1" applyFont="1" applyFill="1" applyBorder="1" applyAlignment="1">
      <alignment horizontal="left" vertical="center"/>
    </xf>
    <xf numFmtId="165" fontId="2" fillId="3" borderId="5" xfId="1" applyNumberFormat="1" applyFont="1" applyFill="1" applyBorder="1" applyAlignment="1">
      <alignment horizontal="left" vertical="center"/>
    </xf>
    <xf numFmtId="165" fontId="2" fillId="3" borderId="2" xfId="1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</xdr:row>
      <xdr:rowOff>133350</xdr:rowOff>
    </xdr:from>
    <xdr:to>
      <xdr:col>0</xdr:col>
      <xdr:colOff>3162300</xdr:colOff>
      <xdr:row>5</xdr:row>
      <xdr:rowOff>96215</xdr:rowOff>
    </xdr:to>
    <xdr:pic>
      <xdr:nvPicPr>
        <xdr:cNvPr id="4" name="Imagen 1" descr="cid:image005.jpg@01D4961C.C6257020">
          <a:extLst>
            <a:ext uri="{FF2B5EF4-FFF2-40B4-BE49-F238E27FC236}">
              <a16:creationId xmlns:a16="http://schemas.microsoft.com/office/drawing/2014/main" id="{CD944678-EC63-4498-874D-70BB70F8E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514350"/>
          <a:ext cx="2695575" cy="5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46"/>
  <sheetViews>
    <sheetView showGridLines="0" tabSelected="1" topLeftCell="A2" zoomScaleNormal="100" workbookViewId="0">
      <pane xSplit="1" ySplit="9" topLeftCell="B11" activePane="bottomRight" state="frozen"/>
      <selection activeCell="A2" sqref="A2"/>
      <selection pane="topRight" activeCell="B2" sqref="B2"/>
      <selection pane="bottomLeft" activeCell="A8" sqref="A8"/>
      <selection pane="bottomRight" activeCell="A7" sqref="A7:I7"/>
    </sheetView>
  </sheetViews>
  <sheetFormatPr baseColWidth="10" defaultRowHeight="15" x14ac:dyDescent="0.25"/>
  <cols>
    <col min="1" max="1" width="57.7109375" customWidth="1"/>
    <col min="2" max="3" width="14.28515625" customWidth="1"/>
    <col min="4" max="5" width="13.28515625" customWidth="1"/>
    <col min="6" max="7" width="13.140625" customWidth="1"/>
    <col min="8" max="9" width="12.140625" bestFit="1" customWidth="1"/>
    <col min="10" max="10" width="22" bestFit="1" customWidth="1"/>
  </cols>
  <sheetData>
    <row r="3" spans="1:10" x14ac:dyDescent="0.25">
      <c r="B3" s="13"/>
      <c r="C3" s="13"/>
      <c r="D3" s="13"/>
      <c r="E3" s="13"/>
      <c r="F3" s="13"/>
    </row>
    <row r="4" spans="1:10" x14ac:dyDescent="0.25">
      <c r="B4" s="13"/>
      <c r="C4" s="13"/>
      <c r="D4" s="13"/>
      <c r="E4" s="13"/>
      <c r="F4" s="13"/>
    </row>
    <row r="7" spans="1:10" ht="18.75" x14ac:dyDescent="0.3">
      <c r="A7" s="24" t="s">
        <v>37</v>
      </c>
      <c r="B7" s="24"/>
      <c r="C7" s="24"/>
      <c r="D7" s="24"/>
      <c r="E7" s="24"/>
      <c r="F7" s="24"/>
      <c r="G7" s="24"/>
      <c r="H7" s="24"/>
      <c r="I7" s="24"/>
    </row>
    <row r="8" spans="1:10" ht="15.75" x14ac:dyDescent="0.25">
      <c r="A8" s="25" t="s">
        <v>38</v>
      </c>
      <c r="B8" s="25"/>
      <c r="C8" s="25"/>
      <c r="D8" s="25"/>
      <c r="E8" s="25"/>
      <c r="F8" s="25"/>
      <c r="G8" s="25"/>
      <c r="H8" s="25"/>
      <c r="I8" s="25"/>
    </row>
    <row r="9" spans="1:10" x14ac:dyDescent="0.25">
      <c r="A9" s="1"/>
      <c r="B9" s="5" t="s">
        <v>27</v>
      </c>
      <c r="C9" s="5" t="s">
        <v>28</v>
      </c>
      <c r="D9" s="5" t="s">
        <v>36</v>
      </c>
      <c r="E9" s="5" t="s">
        <v>35</v>
      </c>
      <c r="F9" s="5" t="s">
        <v>34</v>
      </c>
      <c r="G9" s="5" t="s">
        <v>33</v>
      </c>
      <c r="H9" s="5" t="s">
        <v>31</v>
      </c>
      <c r="I9" s="5" t="s">
        <v>32</v>
      </c>
    </row>
    <row r="10" spans="1:10" ht="15" customHeight="1" x14ac:dyDescent="0.25">
      <c r="A10" s="23" t="s">
        <v>39</v>
      </c>
      <c r="B10" s="23"/>
      <c r="C10" s="23"/>
      <c r="D10" s="23"/>
      <c r="E10" s="23"/>
      <c r="F10" s="23"/>
      <c r="G10" s="23"/>
      <c r="H10" s="23"/>
      <c r="I10" s="23"/>
    </row>
    <row r="11" spans="1:10" x14ac:dyDescent="0.25">
      <c r="A11" s="3" t="s">
        <v>0</v>
      </c>
      <c r="B11" s="3">
        <v>207584</v>
      </c>
      <c r="C11" s="3">
        <v>331687</v>
      </c>
      <c r="D11" s="2">
        <v>7959994.666666667</v>
      </c>
      <c r="E11" s="2">
        <v>8509554.916666666</v>
      </c>
      <c r="F11" s="2">
        <v>9148073.333333334</v>
      </c>
      <c r="G11" s="2">
        <v>9505769</v>
      </c>
      <c r="H11" s="2">
        <v>9573862.166666666</v>
      </c>
      <c r="I11" s="2">
        <v>9613636.083333334</v>
      </c>
    </row>
    <row r="12" spans="1:10" x14ac:dyDescent="0.25">
      <c r="A12" s="3" t="s">
        <v>1</v>
      </c>
      <c r="B12" s="3">
        <v>7290834</v>
      </c>
      <c r="C12" s="3">
        <v>8099033</v>
      </c>
      <c r="D12" s="2">
        <v>311920.58333333331</v>
      </c>
      <c r="E12" s="2">
        <v>427376.33333333331</v>
      </c>
      <c r="F12" s="2">
        <v>508754.33333333331</v>
      </c>
      <c r="G12" s="2">
        <v>532106</v>
      </c>
      <c r="H12" s="2">
        <v>643014.5</v>
      </c>
      <c r="I12" s="2">
        <v>862412.5</v>
      </c>
    </row>
    <row r="13" spans="1:10" x14ac:dyDescent="0.25">
      <c r="A13" s="6" t="s">
        <v>2</v>
      </c>
      <c r="B13" s="2">
        <v>7498418</v>
      </c>
      <c r="C13" s="2">
        <v>8430720</v>
      </c>
      <c r="D13" s="2">
        <v>8271915.25</v>
      </c>
      <c r="E13" s="2">
        <v>8936931.25</v>
      </c>
      <c r="F13" s="2">
        <v>9656827.6666666679</v>
      </c>
      <c r="G13" s="2">
        <v>10037875</v>
      </c>
      <c r="H13" s="2">
        <v>10216876.666666666</v>
      </c>
      <c r="I13" s="2">
        <v>10476048.583333334</v>
      </c>
      <c r="J13" s="14"/>
    </row>
    <row r="14" spans="1:10" x14ac:dyDescent="0.25">
      <c r="A14" s="19" t="s">
        <v>44</v>
      </c>
      <c r="B14" s="2">
        <v>0</v>
      </c>
      <c r="C14" s="2">
        <f t="shared" ref="C14:I14" si="0">C13-B13</f>
        <v>932302</v>
      </c>
      <c r="D14" s="2">
        <f t="shared" si="0"/>
        <v>-158804.75</v>
      </c>
      <c r="E14" s="2">
        <f t="shared" si="0"/>
        <v>665016</v>
      </c>
      <c r="F14" s="2">
        <f t="shared" si="0"/>
        <v>719896.41666666791</v>
      </c>
      <c r="G14" s="2">
        <f t="shared" si="0"/>
        <v>381047.33333333209</v>
      </c>
      <c r="H14" s="2">
        <f t="shared" si="0"/>
        <v>179001.66666666605</v>
      </c>
      <c r="I14" s="2">
        <f t="shared" si="0"/>
        <v>259171.91666666791</v>
      </c>
      <c r="J14" s="14"/>
    </row>
    <row r="15" spans="1:10" x14ac:dyDescent="0.25">
      <c r="A15" s="6" t="s">
        <v>43</v>
      </c>
      <c r="B15" s="7">
        <v>0</v>
      </c>
      <c r="C15" s="15">
        <v>0.12429999999999999</v>
      </c>
      <c r="D15" s="16">
        <v>-1.8800000000000001E-2</v>
      </c>
      <c r="E15" s="15">
        <v>8.0399999999999999E-2</v>
      </c>
      <c r="F15" s="15">
        <v>8.0600000000000005E-2</v>
      </c>
      <c r="G15" s="15">
        <v>3.95E-2</v>
      </c>
      <c r="H15" s="15">
        <v>1.78E-2</v>
      </c>
      <c r="I15" s="15">
        <v>2.5399999999999999E-2</v>
      </c>
      <c r="J15" s="14"/>
    </row>
    <row r="16" spans="1:10" ht="15" customHeight="1" x14ac:dyDescent="0.25">
      <c r="A16" s="23" t="s">
        <v>3</v>
      </c>
      <c r="B16" s="23"/>
      <c r="C16" s="23"/>
      <c r="D16" s="23"/>
      <c r="E16" s="23"/>
      <c r="F16" s="23"/>
      <c r="G16" s="23"/>
      <c r="H16" s="23"/>
      <c r="I16" s="23"/>
    </row>
    <row r="17" spans="1:9" x14ac:dyDescent="0.25">
      <c r="A17" s="3" t="s">
        <v>4</v>
      </c>
      <c r="B17" s="3">
        <v>491054</v>
      </c>
      <c r="C17" s="3">
        <v>557375</v>
      </c>
      <c r="D17" s="2">
        <v>607959.33333333337</v>
      </c>
      <c r="E17" s="2">
        <v>595062.5</v>
      </c>
      <c r="F17" s="2">
        <v>644011</v>
      </c>
      <c r="G17" s="2">
        <v>688101</v>
      </c>
      <c r="H17" s="2">
        <v>742770.16666666663</v>
      </c>
      <c r="I17" s="2">
        <v>806453.41666666663</v>
      </c>
    </row>
    <row r="18" spans="1:9" x14ac:dyDescent="0.25">
      <c r="A18" s="6" t="s">
        <v>42</v>
      </c>
      <c r="B18" s="3">
        <v>0</v>
      </c>
      <c r="C18" s="17" t="s">
        <v>45</v>
      </c>
      <c r="D18" s="17" t="s">
        <v>46</v>
      </c>
      <c r="E18" s="18">
        <v>-2.12E-2</v>
      </c>
      <c r="F18" s="17">
        <v>8.2299999999999998E-2</v>
      </c>
      <c r="G18" s="17">
        <v>6.8500000000000005E-2</v>
      </c>
      <c r="H18" s="17">
        <v>7.9399999999999998E-2</v>
      </c>
      <c r="I18" s="17">
        <v>8.5699999999999998E-2</v>
      </c>
    </row>
    <row r="19" spans="1:9" ht="15" customHeight="1" x14ac:dyDescent="0.25">
      <c r="A19" s="23" t="s">
        <v>5</v>
      </c>
      <c r="B19" s="23"/>
      <c r="C19" s="23"/>
      <c r="D19" s="23"/>
      <c r="E19" s="23"/>
      <c r="F19" s="23"/>
      <c r="G19" s="23"/>
      <c r="H19" s="23"/>
      <c r="I19" s="23"/>
    </row>
    <row r="20" spans="1:9" x14ac:dyDescent="0.25">
      <c r="A20" s="3" t="s">
        <v>6</v>
      </c>
      <c r="B20" s="3">
        <v>597228</v>
      </c>
      <c r="C20" s="3">
        <v>613549</v>
      </c>
      <c r="D20" s="2">
        <v>689333</v>
      </c>
      <c r="E20" s="2">
        <v>752808</v>
      </c>
      <c r="F20" s="2">
        <v>752425</v>
      </c>
      <c r="G20" s="2">
        <v>751579</v>
      </c>
      <c r="H20" s="2">
        <v>712800</v>
      </c>
      <c r="I20" s="2">
        <v>686679</v>
      </c>
    </row>
    <row r="21" spans="1:9" ht="15" customHeight="1" x14ac:dyDescent="0.25">
      <c r="A21" s="3" t="s">
        <v>7</v>
      </c>
      <c r="B21" s="3">
        <v>543289</v>
      </c>
      <c r="C21" s="3">
        <v>609881</v>
      </c>
      <c r="D21" s="2">
        <v>622486</v>
      </c>
      <c r="E21" s="2">
        <v>688942</v>
      </c>
      <c r="F21" s="2">
        <v>723836</v>
      </c>
      <c r="G21" s="2">
        <v>702932</v>
      </c>
      <c r="H21" s="2">
        <v>655866</v>
      </c>
      <c r="I21" s="2">
        <v>645135</v>
      </c>
    </row>
    <row r="22" spans="1:9" x14ac:dyDescent="0.25">
      <c r="A22" s="6" t="s">
        <v>8</v>
      </c>
      <c r="B22" s="8">
        <f>+(B21/B13)*100</f>
        <v>7.2453816258309418</v>
      </c>
      <c r="C22" s="8">
        <f>+(C21/C13)*100</f>
        <v>7.2340322060274795</v>
      </c>
      <c r="D22" s="8">
        <f>+(D21/D13)*100</f>
        <v>7.5252947012482991</v>
      </c>
      <c r="E22" s="8">
        <f>+(E21/E13)*100</f>
        <v>7.7089325264754605</v>
      </c>
      <c r="F22" s="8">
        <f>+(F21/F13)*100</f>
        <v>7.4955878367647504</v>
      </c>
      <c r="G22" s="8">
        <f t="shared" ref="G22:I22" si="1">+(G21/G13)*100</f>
        <v>7.0027969067158136</v>
      </c>
      <c r="H22" s="8">
        <f t="shared" si="1"/>
        <v>6.4194373818743697</v>
      </c>
      <c r="I22" s="8">
        <f t="shared" si="1"/>
        <v>6.1581902266696718</v>
      </c>
    </row>
    <row r="23" spans="1:9" x14ac:dyDescent="0.25">
      <c r="A23" s="20" t="s">
        <v>9</v>
      </c>
      <c r="B23" s="21"/>
      <c r="C23" s="21"/>
      <c r="D23" s="21"/>
      <c r="E23" s="21"/>
      <c r="F23" s="21"/>
      <c r="G23" s="21"/>
      <c r="H23" s="21"/>
      <c r="I23" s="22"/>
    </row>
    <row r="24" spans="1:9" x14ac:dyDescent="0.25">
      <c r="A24" s="3" t="s">
        <v>10</v>
      </c>
      <c r="B24" s="3">
        <v>14739</v>
      </c>
      <c r="C24" s="3">
        <v>15375</v>
      </c>
      <c r="D24" s="2">
        <v>18368</v>
      </c>
      <c r="E24" s="2">
        <v>17613</v>
      </c>
      <c r="F24" s="2">
        <v>16699</v>
      </c>
      <c r="G24" s="2">
        <v>16398</v>
      </c>
      <c r="H24" s="2">
        <v>19310</v>
      </c>
      <c r="I24" s="2">
        <v>19976</v>
      </c>
    </row>
    <row r="25" spans="1:9" x14ac:dyDescent="0.25">
      <c r="A25" s="3" t="s">
        <v>11</v>
      </c>
      <c r="B25" s="3">
        <v>8359</v>
      </c>
      <c r="C25" s="3">
        <v>9524</v>
      </c>
      <c r="D25" s="2">
        <v>9483</v>
      </c>
      <c r="E25" s="2">
        <v>9710</v>
      </c>
      <c r="F25" s="2">
        <v>9583</v>
      </c>
      <c r="G25" s="2">
        <v>10563</v>
      </c>
      <c r="H25" s="2">
        <v>9661</v>
      </c>
      <c r="I25" s="12">
        <v>10437</v>
      </c>
    </row>
    <row r="26" spans="1:9" ht="15" customHeight="1" x14ac:dyDescent="0.25">
      <c r="A26" s="6" t="s">
        <v>12</v>
      </c>
      <c r="B26" s="7">
        <f>+(B25/B13)*100000</f>
        <v>111.47684751636946</v>
      </c>
      <c r="C26" s="7">
        <f>+(C25/C13)*100000</f>
        <v>112.96781295073255</v>
      </c>
      <c r="D26" s="7">
        <f>+(D25/D13)*100000</f>
        <v>114.64092309214605</v>
      </c>
      <c r="E26" s="7">
        <f>+(E25/E13)*100000</f>
        <v>108.65027075149538</v>
      </c>
      <c r="F26" s="7">
        <f>+(F25/F13)*100000</f>
        <v>99.235487375201842</v>
      </c>
      <c r="G26" s="7">
        <f t="shared" ref="G26:I26" si="2">+(G25/G13)*100000</f>
        <v>105.23143593639092</v>
      </c>
      <c r="H26" s="7">
        <f t="shared" si="2"/>
        <v>94.559230919560221</v>
      </c>
      <c r="I26" s="7">
        <f t="shared" si="2"/>
        <v>99.627258474197433</v>
      </c>
    </row>
    <row r="27" spans="1:9" x14ac:dyDescent="0.25">
      <c r="A27" s="23" t="s">
        <v>13</v>
      </c>
      <c r="B27" s="23"/>
      <c r="C27" s="23"/>
      <c r="D27" s="23"/>
      <c r="E27" s="23"/>
      <c r="F27" s="23"/>
      <c r="G27" s="23"/>
      <c r="H27" s="23"/>
      <c r="I27" s="23"/>
    </row>
    <row r="28" spans="1:9" x14ac:dyDescent="0.25">
      <c r="A28" s="3" t="s">
        <v>14</v>
      </c>
      <c r="B28" s="3">
        <v>861</v>
      </c>
      <c r="C28" s="3">
        <v>855</v>
      </c>
      <c r="D28" s="2">
        <v>926</v>
      </c>
      <c r="E28" s="2">
        <v>777</v>
      </c>
      <c r="F28" s="2">
        <v>871</v>
      </c>
      <c r="G28" s="2">
        <v>871</v>
      </c>
      <c r="H28" s="2">
        <v>841</v>
      </c>
      <c r="I28" s="10">
        <v>856</v>
      </c>
    </row>
    <row r="29" spans="1:9" x14ac:dyDescent="0.25">
      <c r="A29" s="3" t="s">
        <v>15</v>
      </c>
      <c r="B29" s="3">
        <v>1</v>
      </c>
      <c r="C29" s="3">
        <v>2</v>
      </c>
      <c r="D29" s="2">
        <v>1</v>
      </c>
      <c r="E29" s="2">
        <v>4</v>
      </c>
      <c r="F29" s="2">
        <v>2</v>
      </c>
      <c r="G29" s="2">
        <v>3</v>
      </c>
      <c r="H29" s="2">
        <v>7</v>
      </c>
      <c r="I29" s="10">
        <v>6</v>
      </c>
    </row>
    <row r="30" spans="1:9" x14ac:dyDescent="0.25">
      <c r="A30" s="6" t="s">
        <v>16</v>
      </c>
      <c r="B30" s="7">
        <f t="shared" ref="B30:I30" si="3">+B28+B29</f>
        <v>862</v>
      </c>
      <c r="C30" s="7">
        <f t="shared" si="3"/>
        <v>857</v>
      </c>
      <c r="D30" s="7">
        <f t="shared" si="3"/>
        <v>927</v>
      </c>
      <c r="E30" s="7">
        <f t="shared" si="3"/>
        <v>781</v>
      </c>
      <c r="F30" s="7">
        <f t="shared" si="3"/>
        <v>873</v>
      </c>
      <c r="G30" s="7">
        <f t="shared" si="3"/>
        <v>874</v>
      </c>
      <c r="H30" s="7">
        <f t="shared" si="3"/>
        <v>848</v>
      </c>
      <c r="I30" s="7">
        <f t="shared" si="3"/>
        <v>862</v>
      </c>
    </row>
    <row r="31" spans="1:9" x14ac:dyDescent="0.25">
      <c r="A31" s="3" t="s">
        <v>17</v>
      </c>
      <c r="B31" s="3">
        <v>375</v>
      </c>
      <c r="C31" s="3">
        <v>528</v>
      </c>
      <c r="D31" s="2">
        <v>706</v>
      </c>
      <c r="E31" s="2">
        <v>564</v>
      </c>
      <c r="F31" s="2">
        <v>563</v>
      </c>
      <c r="G31" s="2">
        <v>602</v>
      </c>
      <c r="H31" s="2">
        <v>562</v>
      </c>
      <c r="I31" s="10">
        <v>563</v>
      </c>
    </row>
    <row r="32" spans="1:9" x14ac:dyDescent="0.25">
      <c r="A32" s="3" t="s">
        <v>18</v>
      </c>
      <c r="B32" s="3">
        <v>1</v>
      </c>
      <c r="C32" s="3">
        <v>2</v>
      </c>
      <c r="D32" s="2">
        <v>2</v>
      </c>
      <c r="E32" s="2">
        <v>5</v>
      </c>
      <c r="F32" s="2">
        <v>3</v>
      </c>
      <c r="G32" s="2">
        <v>5</v>
      </c>
      <c r="H32" s="2">
        <v>4</v>
      </c>
      <c r="I32" s="10">
        <v>6</v>
      </c>
    </row>
    <row r="33" spans="1:9" x14ac:dyDescent="0.25">
      <c r="A33" s="6" t="s">
        <v>19</v>
      </c>
      <c r="B33" s="7">
        <f>+B31+B32</f>
        <v>376</v>
      </c>
      <c r="C33" s="7">
        <f>+C31+C32</f>
        <v>530</v>
      </c>
      <c r="D33" s="7">
        <f>+D31+D32</f>
        <v>708</v>
      </c>
      <c r="E33" s="7">
        <f>+E31+E32</f>
        <v>569</v>
      </c>
      <c r="F33" s="7">
        <f>+F31+F32</f>
        <v>566</v>
      </c>
      <c r="G33" s="7">
        <f t="shared" ref="G33:I33" si="4">+G31+G32</f>
        <v>607</v>
      </c>
      <c r="H33" s="7">
        <f t="shared" si="4"/>
        <v>566</v>
      </c>
      <c r="I33" s="7">
        <f t="shared" si="4"/>
        <v>569</v>
      </c>
    </row>
    <row r="34" spans="1:9" x14ac:dyDescent="0.25">
      <c r="A34" s="6" t="s">
        <v>20</v>
      </c>
      <c r="B34" s="9">
        <f>+(B33/B13)*100000</f>
        <v>5.0143910355490986</v>
      </c>
      <c r="C34" s="9">
        <f>+(C33/C13)*100000</f>
        <v>6.2865330600470655</v>
      </c>
      <c r="D34" s="9">
        <f>+(D33/D13)*100000</f>
        <v>8.559081888562627</v>
      </c>
      <c r="E34" s="9">
        <f>+(E33/E13)*100000</f>
        <v>6.3668387288981325</v>
      </c>
      <c r="F34" s="9">
        <f>+(F33/F13)*100000</f>
        <v>5.8611380417785917</v>
      </c>
      <c r="G34" s="9">
        <f t="shared" ref="G34:I34" si="5">+(G33/G13)*100000</f>
        <v>6.0470966215458946</v>
      </c>
      <c r="H34" s="9">
        <f t="shared" si="5"/>
        <v>5.5398535038268379</v>
      </c>
      <c r="I34" s="9">
        <f t="shared" si="5"/>
        <v>5.4314372014772774</v>
      </c>
    </row>
    <row r="35" spans="1:9" x14ac:dyDescent="0.25">
      <c r="A35" s="23" t="s">
        <v>21</v>
      </c>
      <c r="B35" s="23"/>
      <c r="C35" s="23"/>
      <c r="D35" s="23"/>
      <c r="E35" s="23"/>
      <c r="F35" s="23"/>
      <c r="G35" s="23"/>
      <c r="H35" s="23"/>
      <c r="I35" s="23"/>
    </row>
    <row r="36" spans="1:9" x14ac:dyDescent="0.25">
      <c r="A36" s="3" t="s">
        <v>40</v>
      </c>
      <c r="B36" s="3">
        <v>336</v>
      </c>
      <c r="C36" s="3">
        <v>439</v>
      </c>
      <c r="D36" s="2">
        <v>373</v>
      </c>
      <c r="E36" s="2">
        <v>501</v>
      </c>
      <c r="F36" s="2">
        <v>395</v>
      </c>
      <c r="G36" s="2">
        <v>438</v>
      </c>
      <c r="H36" s="2">
        <v>467</v>
      </c>
      <c r="I36" s="10">
        <v>419</v>
      </c>
    </row>
    <row r="37" spans="1:9" x14ac:dyDescent="0.25">
      <c r="A37" s="3" t="s">
        <v>41</v>
      </c>
      <c r="B37" s="3">
        <v>25</v>
      </c>
      <c r="C37" s="3">
        <v>63</v>
      </c>
      <c r="D37" s="2">
        <v>40</v>
      </c>
      <c r="E37" s="2">
        <v>56</v>
      </c>
      <c r="F37" s="2">
        <v>65</v>
      </c>
      <c r="G37" s="2">
        <v>92</v>
      </c>
      <c r="H37" s="2">
        <v>75</v>
      </c>
      <c r="I37" s="10">
        <v>85</v>
      </c>
    </row>
    <row r="38" spans="1:9" x14ac:dyDescent="0.25">
      <c r="A38" s="6" t="s">
        <v>22</v>
      </c>
      <c r="B38" s="7">
        <f>+B36+B37</f>
        <v>361</v>
      </c>
      <c r="C38" s="7">
        <f>+C36+C37</f>
        <v>502</v>
      </c>
      <c r="D38" s="7">
        <f>+D36+D37</f>
        <v>413</v>
      </c>
      <c r="E38" s="7">
        <f>+E36+E37</f>
        <v>557</v>
      </c>
      <c r="F38" s="7">
        <f>+F36+F37</f>
        <v>460</v>
      </c>
      <c r="G38" s="7">
        <f t="shared" ref="G38:I38" si="6">+G36+G37</f>
        <v>530</v>
      </c>
      <c r="H38" s="7">
        <f t="shared" si="6"/>
        <v>542</v>
      </c>
      <c r="I38" s="7">
        <f t="shared" si="6"/>
        <v>504</v>
      </c>
    </row>
    <row r="39" spans="1:9" x14ac:dyDescent="0.25">
      <c r="A39" s="23" t="s">
        <v>23</v>
      </c>
      <c r="B39" s="23"/>
      <c r="C39" s="23"/>
      <c r="D39" s="23"/>
      <c r="E39" s="23"/>
      <c r="F39" s="23"/>
      <c r="G39" s="23"/>
      <c r="H39" s="23"/>
      <c r="I39" s="23"/>
    </row>
    <row r="40" spans="1:9" x14ac:dyDescent="0.25">
      <c r="A40" s="3" t="s">
        <v>24</v>
      </c>
      <c r="B40" s="3">
        <v>7768</v>
      </c>
      <c r="C40" s="3">
        <v>9703</v>
      </c>
      <c r="D40" s="2">
        <v>8941</v>
      </c>
      <c r="E40" s="2">
        <v>10474</v>
      </c>
      <c r="F40" s="2">
        <v>10714</v>
      </c>
      <c r="G40" s="2">
        <v>10404</v>
      </c>
      <c r="H40" s="2">
        <v>9375</v>
      </c>
      <c r="I40" s="2">
        <v>10291</v>
      </c>
    </row>
    <row r="41" spans="1:9" x14ac:dyDescent="0.25">
      <c r="A41" s="3" t="s">
        <v>25</v>
      </c>
      <c r="B41" s="3">
        <v>2270</v>
      </c>
      <c r="C41" s="3">
        <v>2986</v>
      </c>
      <c r="D41" s="2">
        <v>2882</v>
      </c>
      <c r="E41" s="2">
        <v>3533</v>
      </c>
      <c r="F41" s="2">
        <v>4240</v>
      </c>
      <c r="G41" s="2">
        <v>5028</v>
      </c>
      <c r="H41" s="2">
        <v>4837</v>
      </c>
      <c r="I41" s="2">
        <v>5537</v>
      </c>
    </row>
    <row r="42" spans="1:9" x14ac:dyDescent="0.25">
      <c r="A42" s="6" t="s">
        <v>26</v>
      </c>
      <c r="B42" s="7">
        <f>+B40+B41</f>
        <v>10038</v>
      </c>
      <c r="C42" s="7">
        <f>+C40+C41</f>
        <v>12689</v>
      </c>
      <c r="D42" s="7">
        <f>+D40+D41</f>
        <v>11823</v>
      </c>
      <c r="E42" s="7">
        <f>+E40+E41</f>
        <v>14007</v>
      </c>
      <c r="F42" s="7">
        <f>+F40+F41</f>
        <v>14954</v>
      </c>
      <c r="G42" s="7">
        <f t="shared" ref="G42:H42" si="7">+G40+G41</f>
        <v>15432</v>
      </c>
      <c r="H42" s="7">
        <f t="shared" si="7"/>
        <v>14212</v>
      </c>
      <c r="I42" s="7">
        <f>+I40+I41</f>
        <v>15828</v>
      </c>
    </row>
    <row r="44" spans="1:9" x14ac:dyDescent="0.25">
      <c r="A44" s="4" t="s">
        <v>29</v>
      </c>
    </row>
    <row r="45" spans="1:9" x14ac:dyDescent="0.25">
      <c r="A45" s="4" t="s">
        <v>30</v>
      </c>
    </row>
    <row r="46" spans="1:9" x14ac:dyDescent="0.25">
      <c r="A46" s="11" t="s">
        <v>47</v>
      </c>
    </row>
  </sheetData>
  <mergeCells count="9">
    <mergeCell ref="A23:I23"/>
    <mergeCell ref="A27:I27"/>
    <mergeCell ref="A39:I39"/>
    <mergeCell ref="A35:I35"/>
    <mergeCell ref="A7:I7"/>
    <mergeCell ref="A8:I8"/>
    <mergeCell ref="A16:I16"/>
    <mergeCell ref="A19:I19"/>
    <mergeCell ref="A10:I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2011 a 2018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Lelis Del Carmen Archila Escorcia</dc:creator>
  <cp:lastModifiedBy>Fabian Roberto Cordon Soto</cp:lastModifiedBy>
  <dcterms:created xsi:type="dcterms:W3CDTF">2016-03-18T18:37:44Z</dcterms:created>
  <dcterms:modified xsi:type="dcterms:W3CDTF">2019-02-20T16:25:44Z</dcterms:modified>
</cp:coreProperties>
</file>