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cordon\Documents\Vigencia 2018\2018\INFORMES 2018\12. DICIEMBRE 2018\"/>
    </mc:Choice>
  </mc:AlternateContent>
  <xr:revisionPtr revIDLastSave="0" documentId="13_ncr:1_{481CE925-8DB4-40A4-8069-32B2B37CA67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AfiliadosATEL_Mes" sheetId="5" r:id="rId1"/>
    <sheet name="AfiliadosATELTodos_ARLMe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0" i="5" l="1"/>
  <c r="AK125" i="6" l="1"/>
  <c r="AJ125" i="6"/>
  <c r="AI125" i="6"/>
  <c r="AH125" i="6"/>
  <c r="AG125" i="6"/>
  <c r="AF125" i="6"/>
  <c r="AE125" i="6"/>
  <c r="AD125" i="6"/>
  <c r="AC125" i="6"/>
  <c r="AB125" i="6"/>
  <c r="AA125" i="6"/>
  <c r="Z125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AK8" i="6"/>
  <c r="AJ8" i="6"/>
  <c r="AI8" i="6"/>
  <c r="AH8" i="6"/>
  <c r="AG8" i="6"/>
  <c r="AF8" i="6"/>
  <c r="AE8" i="6"/>
  <c r="AD8" i="6"/>
  <c r="AC8" i="6"/>
  <c r="AB8" i="6"/>
  <c r="AA8" i="6"/>
  <c r="Z8" i="6"/>
  <c r="W125" i="6"/>
  <c r="V125" i="6"/>
  <c r="X125" i="6" s="1"/>
  <c r="U125" i="6"/>
  <c r="W112" i="6"/>
  <c r="V112" i="6"/>
  <c r="U112" i="6"/>
  <c r="W99" i="6"/>
  <c r="V99" i="6"/>
  <c r="X99" i="6" s="1"/>
  <c r="U99" i="6"/>
  <c r="W86" i="6"/>
  <c r="V86" i="6"/>
  <c r="U86" i="6"/>
  <c r="W73" i="6"/>
  <c r="V73" i="6"/>
  <c r="U73" i="6"/>
  <c r="W60" i="6"/>
  <c r="V60" i="6"/>
  <c r="U60" i="6"/>
  <c r="W47" i="6"/>
  <c r="V47" i="6"/>
  <c r="X47" i="6" s="1"/>
  <c r="U47" i="6"/>
  <c r="W34" i="6"/>
  <c r="V34" i="6"/>
  <c r="U34" i="6"/>
  <c r="W21" i="6"/>
  <c r="V21" i="6"/>
  <c r="X21" i="6" s="1"/>
  <c r="U21" i="6"/>
  <c r="W8" i="6"/>
  <c r="V8" i="6"/>
  <c r="U8" i="6"/>
  <c r="AK20" i="5"/>
  <c r="AJ20" i="5"/>
  <c r="AI20" i="5"/>
  <c r="AH20" i="5"/>
  <c r="AG20" i="5"/>
  <c r="AF20" i="5"/>
  <c r="AE20" i="5"/>
  <c r="AD20" i="5"/>
  <c r="AC20" i="5"/>
  <c r="AB20" i="5"/>
  <c r="AA20" i="5"/>
  <c r="Z20" i="5"/>
  <c r="X20" i="5"/>
  <c r="W20" i="5"/>
  <c r="U20" i="5"/>
  <c r="X73" i="6" l="1"/>
  <c r="X112" i="6"/>
  <c r="X34" i="6"/>
  <c r="X60" i="6"/>
  <c r="X8" i="6"/>
  <c r="X86" i="6"/>
  <c r="AJ138" i="6" l="1"/>
  <c r="AF138" i="6"/>
  <c r="AB138" i="6"/>
  <c r="V138" i="6"/>
  <c r="AE138" i="6"/>
  <c r="D8" i="6"/>
  <c r="D21" i="6"/>
  <c r="D34" i="6"/>
  <c r="D47" i="6"/>
  <c r="D60" i="6"/>
  <c r="D73" i="6"/>
  <c r="D86" i="6"/>
  <c r="D99" i="6"/>
  <c r="D112" i="6"/>
  <c r="D125" i="6"/>
  <c r="E8" i="6"/>
  <c r="E21" i="6"/>
  <c r="E34" i="6"/>
  <c r="E47" i="6"/>
  <c r="E60" i="6"/>
  <c r="E73" i="6"/>
  <c r="E86" i="6"/>
  <c r="E99" i="6"/>
  <c r="E112" i="6"/>
  <c r="E125" i="6"/>
  <c r="F137" i="6"/>
  <c r="F136" i="6"/>
  <c r="F135" i="6"/>
  <c r="F134" i="6"/>
  <c r="F133" i="6"/>
  <c r="F132" i="6"/>
  <c r="F131" i="6"/>
  <c r="F130" i="6"/>
  <c r="F129" i="6"/>
  <c r="F128" i="6"/>
  <c r="F127" i="6"/>
  <c r="F124" i="6"/>
  <c r="F123" i="6"/>
  <c r="F122" i="6"/>
  <c r="F121" i="6"/>
  <c r="F120" i="6"/>
  <c r="F119" i="6"/>
  <c r="F118" i="6"/>
  <c r="F117" i="6"/>
  <c r="F116" i="6"/>
  <c r="F115" i="6"/>
  <c r="F114" i="6"/>
  <c r="F111" i="6"/>
  <c r="F110" i="6"/>
  <c r="F109" i="6"/>
  <c r="F108" i="6"/>
  <c r="F107" i="6"/>
  <c r="F106" i="6"/>
  <c r="F105" i="6"/>
  <c r="F104" i="6"/>
  <c r="F103" i="6"/>
  <c r="F102" i="6"/>
  <c r="F101" i="6"/>
  <c r="F98" i="6"/>
  <c r="F97" i="6"/>
  <c r="F96" i="6"/>
  <c r="F95" i="6"/>
  <c r="F94" i="6"/>
  <c r="F93" i="6"/>
  <c r="F92" i="6"/>
  <c r="F91" i="6"/>
  <c r="F90" i="6"/>
  <c r="F89" i="6"/>
  <c r="F88" i="6"/>
  <c r="F85" i="6"/>
  <c r="F84" i="6"/>
  <c r="F83" i="6"/>
  <c r="F82" i="6"/>
  <c r="F81" i="6"/>
  <c r="F80" i="6"/>
  <c r="F79" i="6"/>
  <c r="F78" i="6"/>
  <c r="F77" i="6"/>
  <c r="F76" i="6"/>
  <c r="F75" i="6"/>
  <c r="F72" i="6"/>
  <c r="F71" i="6"/>
  <c r="F70" i="6"/>
  <c r="F69" i="6"/>
  <c r="F68" i="6"/>
  <c r="F67" i="6"/>
  <c r="F66" i="6"/>
  <c r="F65" i="6"/>
  <c r="F64" i="6"/>
  <c r="F63" i="6"/>
  <c r="F62" i="6"/>
  <c r="F61" i="6"/>
  <c r="F59" i="6"/>
  <c r="F58" i="6"/>
  <c r="F57" i="6"/>
  <c r="F56" i="6"/>
  <c r="F55" i="6"/>
  <c r="F54" i="6"/>
  <c r="F53" i="6"/>
  <c r="F52" i="6"/>
  <c r="F51" i="6"/>
  <c r="F50" i="6"/>
  <c r="F49" i="6"/>
  <c r="F48" i="6"/>
  <c r="F46" i="6"/>
  <c r="F45" i="6"/>
  <c r="F44" i="6"/>
  <c r="F43" i="6"/>
  <c r="F42" i="6"/>
  <c r="F41" i="6"/>
  <c r="F40" i="6"/>
  <c r="F39" i="6"/>
  <c r="F38" i="6"/>
  <c r="F37" i="6"/>
  <c r="F36" i="6"/>
  <c r="F33" i="6"/>
  <c r="F32" i="6"/>
  <c r="F31" i="6"/>
  <c r="F30" i="6"/>
  <c r="F29" i="6"/>
  <c r="F28" i="6"/>
  <c r="F27" i="6"/>
  <c r="F26" i="6"/>
  <c r="F25" i="6"/>
  <c r="F24" i="6"/>
  <c r="F23" i="6"/>
  <c r="F20" i="6"/>
  <c r="F19" i="6"/>
  <c r="F18" i="6"/>
  <c r="F17" i="6"/>
  <c r="F16" i="6"/>
  <c r="F15" i="6"/>
  <c r="F14" i="6"/>
  <c r="F13" i="6"/>
  <c r="F12" i="6"/>
  <c r="F11" i="6"/>
  <c r="F10" i="6"/>
  <c r="F19" i="5"/>
  <c r="F18" i="5"/>
  <c r="F17" i="5"/>
  <c r="E20" i="5"/>
  <c r="F126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C125" i="6"/>
  <c r="F113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C112" i="6"/>
  <c r="F100" i="6"/>
  <c r="S99" i="6"/>
  <c r="R99" i="6"/>
  <c r="Q99" i="6"/>
  <c r="P99" i="6"/>
  <c r="O99" i="6"/>
  <c r="N99" i="6"/>
  <c r="M99" i="6"/>
  <c r="L99" i="6"/>
  <c r="K99" i="6"/>
  <c r="J99" i="6"/>
  <c r="I99" i="6"/>
  <c r="H99" i="6"/>
  <c r="C99" i="6"/>
  <c r="F87" i="6"/>
  <c r="S86" i="6"/>
  <c r="R86" i="6"/>
  <c r="Q86" i="6"/>
  <c r="P86" i="6"/>
  <c r="O86" i="6"/>
  <c r="N86" i="6"/>
  <c r="M86" i="6"/>
  <c r="L86" i="6"/>
  <c r="K86" i="6"/>
  <c r="J86" i="6"/>
  <c r="I86" i="6"/>
  <c r="H86" i="6"/>
  <c r="C86" i="6"/>
  <c r="F74" i="6"/>
  <c r="S73" i="6"/>
  <c r="R73" i="6"/>
  <c r="Q73" i="6"/>
  <c r="P73" i="6"/>
  <c r="O73" i="6"/>
  <c r="N73" i="6"/>
  <c r="M73" i="6"/>
  <c r="L73" i="6"/>
  <c r="K73" i="6"/>
  <c r="J73" i="6"/>
  <c r="I73" i="6"/>
  <c r="H73" i="6"/>
  <c r="C73" i="6"/>
  <c r="S60" i="6"/>
  <c r="R60" i="6"/>
  <c r="Q60" i="6"/>
  <c r="P60" i="6"/>
  <c r="O60" i="6"/>
  <c r="N60" i="6"/>
  <c r="M60" i="6"/>
  <c r="L60" i="6"/>
  <c r="K60" i="6"/>
  <c r="J60" i="6"/>
  <c r="I60" i="6"/>
  <c r="H60" i="6"/>
  <c r="C60" i="6"/>
  <c r="S47" i="6"/>
  <c r="R47" i="6"/>
  <c r="Q47" i="6"/>
  <c r="P47" i="6"/>
  <c r="O47" i="6"/>
  <c r="N47" i="6"/>
  <c r="M47" i="6"/>
  <c r="L47" i="6"/>
  <c r="K47" i="6"/>
  <c r="J47" i="6"/>
  <c r="I47" i="6"/>
  <c r="H47" i="6"/>
  <c r="C47" i="6"/>
  <c r="F35" i="6"/>
  <c r="S34" i="6"/>
  <c r="R34" i="6"/>
  <c r="Q34" i="6"/>
  <c r="P34" i="6"/>
  <c r="O34" i="6"/>
  <c r="N34" i="6"/>
  <c r="M34" i="6"/>
  <c r="L34" i="6"/>
  <c r="K34" i="6"/>
  <c r="J34" i="6"/>
  <c r="I34" i="6"/>
  <c r="H34" i="6"/>
  <c r="C34" i="6"/>
  <c r="C21" i="6"/>
  <c r="C8" i="6"/>
  <c r="F22" i="6"/>
  <c r="S21" i="6"/>
  <c r="R21" i="6"/>
  <c r="Q21" i="6"/>
  <c r="P21" i="6"/>
  <c r="O21" i="6"/>
  <c r="N21" i="6"/>
  <c r="M21" i="6"/>
  <c r="L21" i="6"/>
  <c r="K21" i="6"/>
  <c r="J21" i="6"/>
  <c r="I21" i="6"/>
  <c r="H21" i="6"/>
  <c r="F9" i="6"/>
  <c r="S8" i="6"/>
  <c r="R8" i="6"/>
  <c r="Q8" i="6"/>
  <c r="P8" i="6"/>
  <c r="O8" i="6"/>
  <c r="N8" i="6"/>
  <c r="M8" i="6"/>
  <c r="L8" i="6"/>
  <c r="K8" i="6"/>
  <c r="J8" i="6"/>
  <c r="I8" i="6"/>
  <c r="H8" i="6"/>
  <c r="S20" i="5"/>
  <c r="R20" i="5"/>
  <c r="Q20" i="5"/>
  <c r="P20" i="5"/>
  <c r="O20" i="5"/>
  <c r="N20" i="5"/>
  <c r="M20" i="5"/>
  <c r="L20" i="5"/>
  <c r="K20" i="5"/>
  <c r="J20" i="5"/>
  <c r="I20" i="5"/>
  <c r="H20" i="5"/>
  <c r="D20" i="5"/>
  <c r="C20" i="5"/>
  <c r="F16" i="5"/>
  <c r="F15" i="5"/>
  <c r="F14" i="5"/>
  <c r="F13" i="5"/>
  <c r="F12" i="5"/>
  <c r="F11" i="5"/>
  <c r="F10" i="5"/>
  <c r="F9" i="5"/>
  <c r="F8" i="5"/>
  <c r="AC138" i="6" l="1"/>
  <c r="AG138" i="6"/>
  <c r="AK138" i="6"/>
  <c r="W138" i="6"/>
  <c r="Z138" i="6"/>
  <c r="AD138" i="6"/>
  <c r="AH138" i="6"/>
  <c r="U138" i="6"/>
  <c r="AA138" i="6"/>
  <c r="AI138" i="6"/>
  <c r="F20" i="5"/>
  <c r="F34" i="6"/>
  <c r="F47" i="6"/>
  <c r="F60" i="6"/>
  <c r="F112" i="6"/>
  <c r="L138" i="6"/>
  <c r="F21" i="6"/>
  <c r="F73" i="6"/>
  <c r="F86" i="6"/>
  <c r="F99" i="6"/>
  <c r="F125" i="6"/>
  <c r="H138" i="6"/>
  <c r="P138" i="6"/>
  <c r="S138" i="6"/>
  <c r="F8" i="6"/>
  <c r="O138" i="6"/>
  <c r="K138" i="6"/>
  <c r="I138" i="6"/>
  <c r="Q138" i="6"/>
  <c r="D138" i="6"/>
  <c r="C138" i="6"/>
  <c r="J138" i="6"/>
  <c r="N138" i="6"/>
  <c r="R138" i="6"/>
  <c r="E138" i="6"/>
  <c r="M138" i="6"/>
  <c r="X138" i="6" l="1"/>
  <c r="F138" i="6"/>
</calcChain>
</file>

<file path=xl/sharedStrings.xml><?xml version="1.0" encoding="utf-8"?>
<sst xmlns="http://schemas.openxmlformats.org/spreadsheetml/2006/main" count="88" uniqueCount="35">
  <si>
    <t>AXA COLPATRIA S.A.</t>
  </si>
  <si>
    <t>SEGUROS BOLIVAR S.A.</t>
  </si>
  <si>
    <t>COMPAÑÍA DE SEGUROS DE VIDA AURORA S.A.</t>
  </si>
  <si>
    <t>SEGUROS DE VIDA ALFA S.A.</t>
  </si>
  <si>
    <t>LIBERTY SEGUROS DE VIDA S.A.</t>
  </si>
  <si>
    <t>POSITIVA</t>
  </si>
  <si>
    <t>COLMENA SEGUROS</t>
  </si>
  <si>
    <t>SURATEP SA</t>
  </si>
  <si>
    <t>LA EQUIDAD SEGUROS DE VIDA</t>
  </si>
  <si>
    <t>MAPFRE SEGUROS</t>
  </si>
  <si>
    <t>MINISTERIO DEL TRABAJO</t>
  </si>
  <si>
    <t>DIRECCIÓN DE RIESGOS LABORALES</t>
  </si>
  <si>
    <t>AFILIADOS Y EVENTOS ACCIDENTES DE TRABAJO Y ENFERMEDAD PROFESIONAL POR MES</t>
  </si>
  <si>
    <t>Mes</t>
  </si>
  <si>
    <t>Empresas Afiliadas</t>
  </si>
  <si>
    <t>Afiliados Dependientes</t>
  </si>
  <si>
    <t>Afiliados Independientes</t>
  </si>
  <si>
    <t>Total Afilados</t>
  </si>
  <si>
    <t>Presuntos Accidentes de Trabajo</t>
  </si>
  <si>
    <t>Accidentes de Trabajo Calificados</t>
  </si>
  <si>
    <t>Presuntas Enfermedades Laborales</t>
  </si>
  <si>
    <t>Enfermedades Laborales Calificadas</t>
  </si>
  <si>
    <t>Muertes Accidentes de Trabajo Reportadas</t>
  </si>
  <si>
    <t>Muertes Enfermedades Laborales Reportadas</t>
  </si>
  <si>
    <t>Muertes Accidentes de Trabajo Calificadas</t>
  </si>
  <si>
    <t>Muertes Enfermedades Laborales Calificadas</t>
  </si>
  <si>
    <t>Nueva Pensión Invalidez Pagada Accidentes de Trabajo</t>
  </si>
  <si>
    <t>Nueva Pensión Invalidez Pagada Enfermedad Laboral</t>
  </si>
  <si>
    <t>Incapacidad Permanente Parcial Pagada por Accidente de Trabajo</t>
  </si>
  <si>
    <t>Incapacidad Permanente Parcial Pagada por Enfermedad Laboral</t>
  </si>
  <si>
    <t>Promedio Afiliados - Total eventos ATEL</t>
  </si>
  <si>
    <t>AFILIADOS Y EVENTOS ACCIDENTES DE TRABAJO Y ENFERMEDAD PROFESIONAL POR ARL - MES</t>
  </si>
  <si>
    <t>Año 2018</t>
  </si>
  <si>
    <t>Año 2017</t>
  </si>
  <si>
    <t>AÑO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</si>
</sst>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65" fontId="0" fillId="0" borderId="3" xfId="2" applyNumberFormat="1" applyFont="1" applyBorder="1"/>
    <xf numFmtId="165" fontId="0" fillId="0" borderId="0" xfId="2" applyNumberFormat="1" applyFont="1"/>
    <xf numFmtId="41" fontId="0" fillId="0" borderId="3" xfId="1" applyFont="1" applyBorder="1"/>
    <xf numFmtId="41" fontId="0" fillId="0" borderId="0" xfId="1" applyFont="1"/>
    <xf numFmtId="0" fontId="0" fillId="0" borderId="0" xfId="0" applyBorder="1"/>
    <xf numFmtId="0" fontId="2" fillId="2" borderId="4" xfId="0" applyFont="1" applyFill="1" applyBorder="1" applyAlignment="1">
      <alignment horizontal="left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1" fontId="2" fillId="2" borderId="3" xfId="1" applyFont="1" applyFill="1" applyBorder="1" applyAlignment="1">
      <alignment vertical="center"/>
    </xf>
    <xf numFmtId="41" fontId="2" fillId="0" borderId="0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1" xfId="0" applyNumberFormat="1" applyFont="1" applyBorder="1"/>
    <xf numFmtId="41" fontId="2" fillId="0" borderId="3" xfId="1" applyFont="1" applyBorder="1"/>
    <xf numFmtId="0" fontId="0" fillId="0" borderId="3" xfId="0" applyBorder="1" applyAlignment="1">
      <alignment horizontal="left" indent="1"/>
    </xf>
    <xf numFmtId="165" fontId="2" fillId="2" borderId="4" xfId="2" applyNumberFormat="1" applyFont="1" applyFill="1" applyBorder="1" applyAlignment="1">
      <alignment vertical="center"/>
    </xf>
    <xf numFmtId="165" fontId="2" fillId="2" borderId="8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indent="1"/>
    </xf>
    <xf numFmtId="0" fontId="2" fillId="0" borderId="0" xfId="0" applyNumberFormat="1" applyFo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165" fontId="0" fillId="0" borderId="0" xfId="2" applyNumberFormat="1" applyFont="1" applyBorder="1"/>
    <xf numFmtId="0" fontId="0" fillId="0" borderId="7" xfId="0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6" fillId="0" borderId="0" xfId="2" applyNumberFormat="1" applyFont="1"/>
    <xf numFmtId="3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0" fillId="0" borderId="3" xfId="0" applyNumberFormat="1" applyFill="1" applyBorder="1"/>
    <xf numFmtId="0" fontId="7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/>
    <xf numFmtId="165" fontId="0" fillId="0" borderId="0" xfId="2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/>
    <xf numFmtId="0" fontId="6" fillId="0" borderId="0" xfId="0" applyNumberFormat="1" applyFont="1" applyBorder="1"/>
    <xf numFmtId="0" fontId="0" fillId="0" borderId="0" xfId="0" applyNumberFormat="1" applyBorder="1"/>
    <xf numFmtId="165" fontId="2" fillId="2" borderId="0" xfId="2" applyNumberFormat="1" applyFont="1" applyFill="1" applyBorder="1" applyAlignment="1">
      <alignment vertical="center"/>
    </xf>
    <xf numFmtId="1" fontId="0" fillId="0" borderId="0" xfId="0" applyNumberForma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illares [0]" xfId="1" builtinId="6"/>
    <cellStyle name="Millares 2" xfId="2" xr:uid="{00000000-0005-0000-0000-000009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V23"/>
  <sheetViews>
    <sheetView showGridLines="0" tabSelected="1" topLeftCell="A6" zoomScale="90" zoomScaleNormal="90" zoomScalePageLayoutView="90" workbookViewId="0">
      <pane xSplit="2" ySplit="2" topLeftCell="U8" activePane="bottomRight" state="frozen"/>
      <selection activeCell="A6" sqref="A6"/>
      <selection pane="topRight" activeCell="C6" sqref="C6"/>
      <selection pane="bottomLeft" activeCell="A8" sqref="A8"/>
      <selection pane="bottomRight" activeCell="X20" sqref="X20"/>
    </sheetView>
  </sheetViews>
  <sheetFormatPr baseColWidth="10" defaultRowHeight="15" x14ac:dyDescent="0.25"/>
  <cols>
    <col min="1" max="1" width="17.28515625" customWidth="1"/>
    <col min="2" max="2" width="1" customWidth="1"/>
    <col min="4" max="4" width="13.28515625" customWidth="1"/>
    <col min="5" max="5" width="12.85546875" customWidth="1"/>
    <col min="6" max="6" width="15.28515625" customWidth="1"/>
    <col min="7" max="7" width="1.28515625" customWidth="1"/>
    <col min="10" max="10" width="13.85546875" customWidth="1"/>
    <col min="11" max="11" width="13.28515625" customWidth="1"/>
    <col min="13" max="13" width="14" customWidth="1"/>
    <col min="15" max="15" width="14.28515625" customWidth="1"/>
    <col min="18" max="18" width="13.28515625" customWidth="1"/>
    <col min="19" max="19" width="13.140625" customWidth="1"/>
    <col min="20" max="20" width="2.28515625" customWidth="1"/>
    <col min="22" max="22" width="15" customWidth="1"/>
    <col min="24" max="24" width="12.7109375" bestFit="1" customWidth="1"/>
    <col min="25" max="25" width="2" customWidth="1"/>
    <col min="38" max="38" width="3.42578125" customWidth="1"/>
  </cols>
  <sheetData>
    <row r="1" spans="1:16350" s="3" customFormat="1" ht="15.75" x14ac:dyDescent="0.25">
      <c r="A1" s="2" t="s">
        <v>10</v>
      </c>
    </row>
    <row r="2" spans="1:16350" s="3" customFormat="1" ht="15.75" x14ac:dyDescent="0.2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</row>
    <row r="3" spans="1:16350" s="3" customFormat="1" ht="15.75" x14ac:dyDescent="0.25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</row>
    <row r="4" spans="1:16350" s="3" customFormat="1" ht="15.75" x14ac:dyDescent="0.25">
      <c r="A4" s="2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</row>
    <row r="6" spans="1:16350" x14ac:dyDescent="0.25">
      <c r="A6" s="53" t="s">
        <v>13</v>
      </c>
      <c r="C6" s="54" t="s">
        <v>33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U6" s="54" t="s">
        <v>32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6"/>
    </row>
    <row r="7" spans="1:16350" ht="90" x14ac:dyDescent="0.25">
      <c r="A7" s="53"/>
      <c r="C7" s="4" t="s">
        <v>14</v>
      </c>
      <c r="D7" s="4" t="s">
        <v>15</v>
      </c>
      <c r="E7" s="4" t="s">
        <v>16</v>
      </c>
      <c r="F7" s="4" t="s">
        <v>17</v>
      </c>
      <c r="G7" s="5"/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4" t="s">
        <v>24</v>
      </c>
      <c r="O7" s="4" t="s">
        <v>25</v>
      </c>
      <c r="P7" s="4" t="s">
        <v>26</v>
      </c>
      <c r="Q7" s="4" t="s">
        <v>27</v>
      </c>
      <c r="R7" s="4" t="s">
        <v>28</v>
      </c>
      <c r="S7" s="4" t="s">
        <v>29</v>
      </c>
      <c r="U7" s="30" t="s">
        <v>14</v>
      </c>
      <c r="V7" s="30" t="s">
        <v>15</v>
      </c>
      <c r="W7" s="30" t="s">
        <v>16</v>
      </c>
      <c r="X7" s="30" t="s">
        <v>17</v>
      </c>
      <c r="Y7" s="5"/>
      <c r="Z7" s="30" t="s">
        <v>18</v>
      </c>
      <c r="AA7" s="30" t="s">
        <v>19</v>
      </c>
      <c r="AB7" s="30" t="s">
        <v>20</v>
      </c>
      <c r="AC7" s="30" t="s">
        <v>21</v>
      </c>
      <c r="AD7" s="30" t="s">
        <v>22</v>
      </c>
      <c r="AE7" s="30" t="s">
        <v>23</v>
      </c>
      <c r="AF7" s="30" t="s">
        <v>24</v>
      </c>
      <c r="AG7" s="30" t="s">
        <v>25</v>
      </c>
      <c r="AH7" s="30" t="s">
        <v>26</v>
      </c>
      <c r="AI7" s="30" t="s">
        <v>27</v>
      </c>
      <c r="AJ7" s="30" t="s">
        <v>28</v>
      </c>
      <c r="AK7" s="30" t="s">
        <v>29</v>
      </c>
    </row>
    <row r="8" spans="1:16350" x14ac:dyDescent="0.25">
      <c r="A8" s="6">
        <v>1</v>
      </c>
      <c r="C8" s="9">
        <v>710749</v>
      </c>
      <c r="D8" s="9">
        <v>9193033</v>
      </c>
      <c r="E8" s="9">
        <v>424847</v>
      </c>
      <c r="F8" s="9">
        <f>+D8+E8</f>
        <v>9617880</v>
      </c>
      <c r="G8" s="10"/>
      <c r="H8" s="9">
        <v>53515</v>
      </c>
      <c r="I8" s="9">
        <v>49451</v>
      </c>
      <c r="J8" s="9">
        <v>891</v>
      </c>
      <c r="K8" s="9">
        <v>718</v>
      </c>
      <c r="L8" s="9">
        <v>62</v>
      </c>
      <c r="M8" s="9">
        <v>1</v>
      </c>
      <c r="N8" s="9">
        <v>41</v>
      </c>
      <c r="O8" s="9">
        <v>1</v>
      </c>
      <c r="P8" s="9">
        <v>28</v>
      </c>
      <c r="Q8" s="9">
        <v>5</v>
      </c>
      <c r="R8" s="9">
        <v>679</v>
      </c>
      <c r="S8" s="9">
        <v>419</v>
      </c>
      <c r="U8" s="9">
        <v>770321</v>
      </c>
      <c r="V8" s="9">
        <v>9221308</v>
      </c>
      <c r="W8" s="9">
        <v>719997</v>
      </c>
      <c r="X8" s="9">
        <v>9941305</v>
      </c>
      <c r="Y8" s="8"/>
      <c r="Z8" s="9">
        <v>51708</v>
      </c>
      <c r="AA8" s="9">
        <v>49098</v>
      </c>
      <c r="AB8" s="9">
        <v>1369</v>
      </c>
      <c r="AC8" s="9">
        <v>860</v>
      </c>
      <c r="AD8" s="9">
        <v>84</v>
      </c>
      <c r="AE8" s="9">
        <v>0</v>
      </c>
      <c r="AF8" s="9">
        <v>56</v>
      </c>
      <c r="AG8" s="9">
        <v>0</v>
      </c>
      <c r="AH8" s="9">
        <v>22</v>
      </c>
      <c r="AI8" s="9">
        <v>9</v>
      </c>
      <c r="AJ8" s="9">
        <v>729</v>
      </c>
      <c r="AK8" s="9">
        <v>324</v>
      </c>
    </row>
    <row r="9" spans="1:16350" x14ac:dyDescent="0.25">
      <c r="A9" s="6">
        <v>2</v>
      </c>
      <c r="C9" s="9">
        <v>721453</v>
      </c>
      <c r="D9" s="9">
        <v>9465116</v>
      </c>
      <c r="E9" s="9">
        <v>544022</v>
      </c>
      <c r="F9" s="9">
        <f t="shared" ref="F9:F19" si="0">+D9+E9</f>
        <v>10009138</v>
      </c>
      <c r="G9" s="10"/>
      <c r="H9" s="9">
        <v>56976</v>
      </c>
      <c r="I9" s="9">
        <v>54574</v>
      </c>
      <c r="J9" s="9">
        <v>1007</v>
      </c>
      <c r="K9" s="9">
        <v>660</v>
      </c>
      <c r="L9" s="9">
        <v>48</v>
      </c>
      <c r="M9" s="9">
        <v>0</v>
      </c>
      <c r="N9" s="9">
        <v>54</v>
      </c>
      <c r="O9" s="9">
        <v>0</v>
      </c>
      <c r="P9" s="9">
        <v>54</v>
      </c>
      <c r="Q9" s="9">
        <v>11</v>
      </c>
      <c r="R9" s="9">
        <v>813</v>
      </c>
      <c r="S9" s="9">
        <v>429</v>
      </c>
      <c r="U9" s="9">
        <v>779867</v>
      </c>
      <c r="V9" s="9">
        <v>9458889</v>
      </c>
      <c r="W9" s="9">
        <v>788869</v>
      </c>
      <c r="X9" s="9">
        <v>10247758</v>
      </c>
      <c r="Y9" s="31"/>
      <c r="Z9" s="9">
        <v>54105</v>
      </c>
      <c r="AA9" s="9">
        <v>53456</v>
      </c>
      <c r="AB9" s="9">
        <v>1193</v>
      </c>
      <c r="AC9" s="9">
        <v>825</v>
      </c>
      <c r="AD9" s="9">
        <v>67</v>
      </c>
      <c r="AE9" s="9">
        <v>0</v>
      </c>
      <c r="AF9" s="9">
        <v>63</v>
      </c>
      <c r="AG9" s="9">
        <v>0</v>
      </c>
      <c r="AH9" s="9">
        <v>24</v>
      </c>
      <c r="AI9" s="9">
        <v>3</v>
      </c>
      <c r="AJ9" s="9">
        <v>818</v>
      </c>
      <c r="AK9" s="9">
        <v>507</v>
      </c>
      <c r="AL9" s="44"/>
    </row>
    <row r="10" spans="1:16350" x14ac:dyDescent="0.25">
      <c r="A10" s="6">
        <v>3</v>
      </c>
      <c r="C10" s="9">
        <v>727823</v>
      </c>
      <c r="D10" s="9">
        <v>9612486</v>
      </c>
      <c r="E10" s="9">
        <v>605740</v>
      </c>
      <c r="F10" s="9">
        <f t="shared" si="0"/>
        <v>10218226</v>
      </c>
      <c r="G10" s="10"/>
      <c r="H10" s="9">
        <v>65718</v>
      </c>
      <c r="I10" s="9">
        <v>58818</v>
      </c>
      <c r="J10" s="9">
        <v>1108</v>
      </c>
      <c r="K10" s="9">
        <v>811</v>
      </c>
      <c r="L10" s="9">
        <v>56</v>
      </c>
      <c r="M10" s="9">
        <v>0</v>
      </c>
      <c r="N10" s="9">
        <v>38</v>
      </c>
      <c r="O10" s="9">
        <v>0</v>
      </c>
      <c r="P10" s="9">
        <v>35</v>
      </c>
      <c r="Q10" s="9">
        <v>9</v>
      </c>
      <c r="R10" s="9">
        <v>766</v>
      </c>
      <c r="S10" s="9">
        <v>393</v>
      </c>
      <c r="U10" s="9">
        <v>786822</v>
      </c>
      <c r="V10" s="9">
        <v>9617899</v>
      </c>
      <c r="W10" s="9">
        <v>825354</v>
      </c>
      <c r="X10" s="9">
        <v>10443253</v>
      </c>
      <c r="Y10" s="35"/>
      <c r="Z10" s="9">
        <v>56368</v>
      </c>
      <c r="AA10" s="9">
        <v>50760</v>
      </c>
      <c r="AB10" s="9">
        <v>1781</v>
      </c>
      <c r="AC10" s="9">
        <v>845</v>
      </c>
      <c r="AD10" s="9">
        <v>73</v>
      </c>
      <c r="AE10" s="9">
        <v>0</v>
      </c>
      <c r="AF10" s="9">
        <v>27</v>
      </c>
      <c r="AG10" s="9">
        <v>1</v>
      </c>
      <c r="AH10" s="9">
        <v>40</v>
      </c>
      <c r="AI10" s="9">
        <v>4</v>
      </c>
      <c r="AJ10" s="9">
        <v>809</v>
      </c>
      <c r="AK10" s="9">
        <v>381</v>
      </c>
    </row>
    <row r="11" spans="1:16350" x14ac:dyDescent="0.25">
      <c r="A11" s="6">
        <v>4</v>
      </c>
      <c r="C11" s="9">
        <v>732917</v>
      </c>
      <c r="D11" s="9">
        <v>9660683</v>
      </c>
      <c r="E11" s="9">
        <v>638548</v>
      </c>
      <c r="F11" s="9">
        <f t="shared" si="0"/>
        <v>10299231</v>
      </c>
      <c r="G11" s="10"/>
      <c r="H11" s="9">
        <v>54313</v>
      </c>
      <c r="I11" s="9">
        <v>51275</v>
      </c>
      <c r="J11" s="9">
        <v>1139</v>
      </c>
      <c r="K11" s="9">
        <v>592</v>
      </c>
      <c r="L11" s="9">
        <v>63</v>
      </c>
      <c r="M11" s="9">
        <v>0</v>
      </c>
      <c r="N11" s="9">
        <v>34</v>
      </c>
      <c r="O11" s="9">
        <v>0</v>
      </c>
      <c r="P11" s="9">
        <v>27</v>
      </c>
      <c r="Q11" s="9">
        <v>3</v>
      </c>
      <c r="R11" s="9">
        <v>647</v>
      </c>
      <c r="S11" s="9">
        <v>348</v>
      </c>
      <c r="U11" s="9">
        <v>793045</v>
      </c>
      <c r="V11" s="9">
        <v>9673072</v>
      </c>
      <c r="W11" s="9">
        <v>897691</v>
      </c>
      <c r="X11" s="9">
        <v>10570763</v>
      </c>
      <c r="Y11" s="8"/>
      <c r="Z11" s="9">
        <v>60801</v>
      </c>
      <c r="AA11" s="9">
        <v>56017</v>
      </c>
      <c r="AB11" s="9">
        <v>1739</v>
      </c>
      <c r="AC11" s="9">
        <v>930</v>
      </c>
      <c r="AD11" s="9">
        <v>66</v>
      </c>
      <c r="AE11" s="9">
        <v>2</v>
      </c>
      <c r="AF11" s="9">
        <v>58</v>
      </c>
      <c r="AG11" s="9">
        <v>0</v>
      </c>
      <c r="AH11" s="9">
        <v>46</v>
      </c>
      <c r="AI11" s="9">
        <v>4</v>
      </c>
      <c r="AJ11" s="9">
        <v>838</v>
      </c>
      <c r="AK11" s="9">
        <v>422</v>
      </c>
    </row>
    <row r="12" spans="1:16350" x14ac:dyDescent="0.25">
      <c r="A12" s="6">
        <v>5</v>
      </c>
      <c r="C12" s="9">
        <v>737705</v>
      </c>
      <c r="D12" s="9">
        <v>9649039</v>
      </c>
      <c r="E12" s="9">
        <v>656334</v>
      </c>
      <c r="F12" s="9">
        <f t="shared" si="0"/>
        <v>10305373</v>
      </c>
      <c r="G12" s="10"/>
      <c r="H12" s="9">
        <v>63127</v>
      </c>
      <c r="I12" s="9">
        <v>60255</v>
      </c>
      <c r="J12" s="9">
        <v>1314</v>
      </c>
      <c r="K12" s="9">
        <v>851</v>
      </c>
      <c r="L12" s="9">
        <v>78</v>
      </c>
      <c r="M12" s="9">
        <v>0</v>
      </c>
      <c r="N12" s="9">
        <v>58</v>
      </c>
      <c r="O12" s="9">
        <v>0</v>
      </c>
      <c r="P12" s="9">
        <v>31</v>
      </c>
      <c r="Q12" s="9">
        <v>4</v>
      </c>
      <c r="R12" s="9">
        <v>902</v>
      </c>
      <c r="S12" s="9">
        <v>431</v>
      </c>
      <c r="U12" s="9">
        <v>801974</v>
      </c>
      <c r="V12" s="9">
        <v>9607994</v>
      </c>
      <c r="W12" s="9">
        <v>1021232</v>
      </c>
      <c r="X12" s="9">
        <v>10629226</v>
      </c>
      <c r="Y12" s="8"/>
      <c r="Z12" s="9">
        <v>60337</v>
      </c>
      <c r="AA12" s="9">
        <v>54508</v>
      </c>
      <c r="AB12" s="9">
        <v>1675</v>
      </c>
      <c r="AC12" s="9">
        <v>960</v>
      </c>
      <c r="AD12" s="9">
        <v>75</v>
      </c>
      <c r="AE12" s="9">
        <v>1</v>
      </c>
      <c r="AF12" s="9">
        <v>45</v>
      </c>
      <c r="AG12" s="9">
        <v>0</v>
      </c>
      <c r="AH12" s="9">
        <v>30</v>
      </c>
      <c r="AI12" s="9">
        <v>6</v>
      </c>
      <c r="AJ12" s="9">
        <v>861</v>
      </c>
      <c r="AK12" s="9">
        <v>505</v>
      </c>
    </row>
    <row r="13" spans="1:16350" x14ac:dyDescent="0.25">
      <c r="A13" s="6">
        <v>6</v>
      </c>
      <c r="C13" s="9">
        <v>742031</v>
      </c>
      <c r="D13" s="9">
        <v>9550005</v>
      </c>
      <c r="E13" s="9">
        <v>657235</v>
      </c>
      <c r="F13" s="9">
        <f t="shared" si="0"/>
        <v>10207240</v>
      </c>
      <c r="G13" s="10"/>
      <c r="H13" s="9">
        <v>59504</v>
      </c>
      <c r="I13" s="9">
        <v>54551</v>
      </c>
      <c r="J13" s="9">
        <v>1440</v>
      </c>
      <c r="K13" s="9">
        <v>989</v>
      </c>
      <c r="L13" s="9">
        <v>79</v>
      </c>
      <c r="M13" s="9">
        <v>2</v>
      </c>
      <c r="N13" s="9">
        <v>45</v>
      </c>
      <c r="O13" s="9">
        <v>0</v>
      </c>
      <c r="P13" s="9">
        <v>30</v>
      </c>
      <c r="Q13" s="9">
        <v>6</v>
      </c>
      <c r="R13" s="9">
        <v>748</v>
      </c>
      <c r="S13" s="9">
        <v>433</v>
      </c>
      <c r="U13" s="9">
        <v>801763</v>
      </c>
      <c r="V13" s="9">
        <v>9607367</v>
      </c>
      <c r="W13" s="9">
        <v>892987</v>
      </c>
      <c r="X13" s="9">
        <v>10500354</v>
      </c>
      <c r="Y13" s="8"/>
      <c r="Z13" s="9">
        <v>52735</v>
      </c>
      <c r="AA13" s="9">
        <v>53541</v>
      </c>
      <c r="AB13" s="9">
        <v>1642</v>
      </c>
      <c r="AC13" s="9">
        <v>928</v>
      </c>
      <c r="AD13" s="9">
        <v>71</v>
      </c>
      <c r="AE13" s="9">
        <v>0</v>
      </c>
      <c r="AF13" s="9">
        <v>34</v>
      </c>
      <c r="AG13" s="9">
        <v>0</v>
      </c>
      <c r="AH13" s="9">
        <v>43</v>
      </c>
      <c r="AI13" s="9">
        <v>12</v>
      </c>
      <c r="AJ13" s="9">
        <v>825</v>
      </c>
      <c r="AK13" s="9">
        <v>489</v>
      </c>
    </row>
    <row r="14" spans="1:16350" x14ac:dyDescent="0.25">
      <c r="A14" s="6">
        <v>7</v>
      </c>
      <c r="C14" s="9">
        <v>743885</v>
      </c>
      <c r="D14" s="9">
        <v>9550043</v>
      </c>
      <c r="E14" s="9">
        <v>662744</v>
      </c>
      <c r="F14" s="9">
        <f t="shared" si="0"/>
        <v>10212787</v>
      </c>
      <c r="G14" s="10"/>
      <c r="H14" s="9">
        <v>57823</v>
      </c>
      <c r="I14" s="9">
        <v>52078</v>
      </c>
      <c r="J14" s="9">
        <v>1408</v>
      </c>
      <c r="K14" s="9">
        <v>877</v>
      </c>
      <c r="L14" s="9">
        <v>83</v>
      </c>
      <c r="M14" s="9">
        <v>0</v>
      </c>
      <c r="N14" s="9">
        <v>64</v>
      </c>
      <c r="O14" s="9">
        <v>0</v>
      </c>
      <c r="P14" s="9">
        <v>39</v>
      </c>
      <c r="Q14" s="9">
        <v>8</v>
      </c>
      <c r="R14" s="9">
        <v>838</v>
      </c>
      <c r="S14" s="9">
        <v>402</v>
      </c>
      <c r="U14" s="9">
        <v>810838</v>
      </c>
      <c r="V14" s="9">
        <v>9585298</v>
      </c>
      <c r="W14" s="9">
        <v>845600</v>
      </c>
      <c r="X14" s="9">
        <v>10430898</v>
      </c>
      <c r="Y14" s="8"/>
      <c r="Z14" s="9">
        <v>57645</v>
      </c>
      <c r="AA14" s="9">
        <v>55344</v>
      </c>
      <c r="AB14" s="9">
        <v>1717</v>
      </c>
      <c r="AC14" s="9">
        <v>926</v>
      </c>
      <c r="AD14" s="9">
        <v>66</v>
      </c>
      <c r="AE14" s="9">
        <v>0</v>
      </c>
      <c r="AF14" s="9">
        <v>45</v>
      </c>
      <c r="AG14" s="9">
        <v>0</v>
      </c>
      <c r="AH14" s="9">
        <v>37</v>
      </c>
      <c r="AI14" s="9">
        <v>10</v>
      </c>
      <c r="AJ14" s="9">
        <v>807</v>
      </c>
      <c r="AK14" s="9">
        <v>497</v>
      </c>
    </row>
    <row r="15" spans="1:16350" x14ac:dyDescent="0.25">
      <c r="A15" s="6">
        <v>8</v>
      </c>
      <c r="C15" s="9">
        <v>748882</v>
      </c>
      <c r="D15" s="9">
        <v>9674004</v>
      </c>
      <c r="E15" s="9">
        <v>707045</v>
      </c>
      <c r="F15" s="9">
        <f t="shared" si="0"/>
        <v>10381049</v>
      </c>
      <c r="G15" s="10"/>
      <c r="H15" s="9">
        <v>63134</v>
      </c>
      <c r="I15" s="9">
        <v>56242</v>
      </c>
      <c r="J15" s="9">
        <v>1337</v>
      </c>
      <c r="K15" s="9">
        <v>742</v>
      </c>
      <c r="L15" s="9">
        <v>76</v>
      </c>
      <c r="M15" s="9">
        <v>0</v>
      </c>
      <c r="N15" s="9">
        <v>48</v>
      </c>
      <c r="O15" s="9">
        <v>0</v>
      </c>
      <c r="P15" s="9">
        <v>44</v>
      </c>
      <c r="Q15" s="9">
        <v>5</v>
      </c>
      <c r="R15" s="9">
        <v>791</v>
      </c>
      <c r="S15" s="9">
        <v>351</v>
      </c>
      <c r="U15" s="9">
        <v>815470</v>
      </c>
      <c r="V15" s="9">
        <v>9804289</v>
      </c>
      <c r="W15" s="9">
        <v>879270</v>
      </c>
      <c r="X15" s="9">
        <v>10683559</v>
      </c>
      <c r="Y15" s="8"/>
      <c r="Z15" s="9">
        <v>60238</v>
      </c>
      <c r="AA15" s="9">
        <v>56798</v>
      </c>
      <c r="AB15" s="9">
        <v>2379</v>
      </c>
      <c r="AC15" s="9">
        <v>904</v>
      </c>
      <c r="AD15" s="9">
        <v>59</v>
      </c>
      <c r="AE15" s="9">
        <v>0</v>
      </c>
      <c r="AF15" s="9">
        <v>39</v>
      </c>
      <c r="AG15" s="9">
        <v>0</v>
      </c>
      <c r="AH15" s="9">
        <v>39</v>
      </c>
      <c r="AI15" s="9">
        <v>8</v>
      </c>
      <c r="AJ15" s="9">
        <v>904</v>
      </c>
      <c r="AK15" s="9">
        <v>455</v>
      </c>
    </row>
    <row r="16" spans="1:16350" x14ac:dyDescent="0.25">
      <c r="A16" s="6">
        <v>9</v>
      </c>
      <c r="C16" s="9">
        <v>755069</v>
      </c>
      <c r="D16" s="9">
        <v>9774922</v>
      </c>
      <c r="E16" s="9">
        <v>729972</v>
      </c>
      <c r="F16" s="9">
        <f t="shared" si="0"/>
        <v>10504894</v>
      </c>
      <c r="G16" s="10"/>
      <c r="H16" s="9">
        <v>63828</v>
      </c>
      <c r="I16" s="9">
        <v>57436</v>
      </c>
      <c r="J16" s="9">
        <v>1072</v>
      </c>
      <c r="K16" s="9">
        <v>697</v>
      </c>
      <c r="L16" s="9">
        <v>79</v>
      </c>
      <c r="M16" s="9">
        <v>0</v>
      </c>
      <c r="N16" s="9">
        <v>54</v>
      </c>
      <c r="O16" s="9">
        <v>0</v>
      </c>
      <c r="P16" s="9">
        <v>40</v>
      </c>
      <c r="Q16" s="9">
        <v>5</v>
      </c>
      <c r="R16" s="9">
        <v>794</v>
      </c>
      <c r="S16" s="9">
        <v>391</v>
      </c>
      <c r="U16" s="9">
        <v>826120</v>
      </c>
      <c r="V16" s="9">
        <v>9845050</v>
      </c>
      <c r="W16" s="9">
        <v>944443</v>
      </c>
      <c r="X16" s="9">
        <v>10789493</v>
      </c>
      <c r="Y16" s="8"/>
      <c r="Z16" s="9">
        <v>60667</v>
      </c>
      <c r="AA16" s="9">
        <v>53389</v>
      </c>
      <c r="AB16" s="9">
        <v>1852</v>
      </c>
      <c r="AC16" s="9">
        <v>937</v>
      </c>
      <c r="AD16" s="9">
        <v>71</v>
      </c>
      <c r="AE16" s="9">
        <v>1</v>
      </c>
      <c r="AF16" s="9">
        <v>43</v>
      </c>
      <c r="AG16" s="9">
        <v>0</v>
      </c>
      <c r="AH16" s="9">
        <v>40</v>
      </c>
      <c r="AI16" s="9">
        <v>9</v>
      </c>
      <c r="AJ16" s="9">
        <v>966</v>
      </c>
      <c r="AK16" s="7">
        <v>458</v>
      </c>
    </row>
    <row r="17" spans="1:37" x14ac:dyDescent="0.25">
      <c r="A17" s="6">
        <v>10</v>
      </c>
      <c r="C17" s="9">
        <v>760154</v>
      </c>
      <c r="D17" s="9">
        <v>9787601</v>
      </c>
      <c r="E17" s="9">
        <v>754812</v>
      </c>
      <c r="F17" s="9">
        <f t="shared" si="0"/>
        <v>10542413</v>
      </c>
      <c r="G17" s="10"/>
      <c r="H17" s="9">
        <v>62175</v>
      </c>
      <c r="I17" s="9">
        <v>57765</v>
      </c>
      <c r="J17" s="9">
        <v>1351</v>
      </c>
      <c r="K17" s="9">
        <v>866</v>
      </c>
      <c r="L17" s="9">
        <v>60</v>
      </c>
      <c r="M17" s="9">
        <v>2</v>
      </c>
      <c r="N17" s="9">
        <v>38</v>
      </c>
      <c r="O17" s="9">
        <v>0</v>
      </c>
      <c r="P17" s="9">
        <v>49</v>
      </c>
      <c r="Q17" s="9">
        <v>5</v>
      </c>
      <c r="R17" s="9">
        <v>844</v>
      </c>
      <c r="S17" s="9">
        <v>479</v>
      </c>
      <c r="U17" s="9">
        <v>826820</v>
      </c>
      <c r="V17" s="9">
        <v>9852404</v>
      </c>
      <c r="W17" s="9">
        <v>899166</v>
      </c>
      <c r="X17" s="9">
        <v>10751570</v>
      </c>
      <c r="Y17" s="8"/>
      <c r="Z17" s="7">
        <v>63794</v>
      </c>
      <c r="AA17" s="7">
        <v>58482</v>
      </c>
      <c r="AB17" s="7">
        <v>1680</v>
      </c>
      <c r="AC17" s="7">
        <v>809</v>
      </c>
      <c r="AD17" s="7">
        <v>89</v>
      </c>
      <c r="AE17" s="7">
        <v>1</v>
      </c>
      <c r="AF17" s="7">
        <v>56</v>
      </c>
      <c r="AG17" s="7">
        <v>3</v>
      </c>
      <c r="AH17" s="7">
        <v>26</v>
      </c>
      <c r="AI17" s="7">
        <v>9</v>
      </c>
      <c r="AJ17" s="7">
        <v>814</v>
      </c>
      <c r="AK17" s="7">
        <v>498</v>
      </c>
    </row>
    <row r="18" spans="1:37" x14ac:dyDescent="0.25">
      <c r="A18" s="6">
        <v>11</v>
      </c>
      <c r="C18" s="9">
        <v>766013</v>
      </c>
      <c r="D18" s="9">
        <v>9755641</v>
      </c>
      <c r="E18" s="9">
        <v>713897</v>
      </c>
      <c r="F18" s="9">
        <f t="shared" si="0"/>
        <v>10469538</v>
      </c>
      <c r="G18" s="10"/>
      <c r="H18" s="9">
        <v>60606</v>
      </c>
      <c r="I18" s="9">
        <v>57195</v>
      </c>
      <c r="J18" s="9">
        <v>1598</v>
      </c>
      <c r="K18" s="9">
        <v>1082</v>
      </c>
      <c r="L18" s="9">
        <v>82</v>
      </c>
      <c r="M18" s="9">
        <v>2</v>
      </c>
      <c r="N18" s="9">
        <v>36</v>
      </c>
      <c r="O18" s="9">
        <v>3</v>
      </c>
      <c r="P18" s="9">
        <v>46</v>
      </c>
      <c r="Q18" s="9">
        <v>10</v>
      </c>
      <c r="R18" s="9">
        <v>766</v>
      </c>
      <c r="S18" s="9">
        <v>366</v>
      </c>
      <c r="U18" s="7">
        <v>831548</v>
      </c>
      <c r="V18" s="7">
        <v>9820920</v>
      </c>
      <c r="W18" s="7">
        <v>918793</v>
      </c>
      <c r="X18" s="7">
        <v>10739713</v>
      </c>
      <c r="Y18" s="8"/>
      <c r="Z18" s="7">
        <v>58375</v>
      </c>
      <c r="AA18" s="7">
        <v>55887</v>
      </c>
      <c r="AB18" s="7">
        <v>1556</v>
      </c>
      <c r="AC18" s="7">
        <v>799</v>
      </c>
      <c r="AD18" s="7">
        <v>74</v>
      </c>
      <c r="AE18" s="7">
        <v>0</v>
      </c>
      <c r="AF18" s="7">
        <v>35</v>
      </c>
      <c r="AG18" s="7">
        <v>1</v>
      </c>
      <c r="AH18" s="7">
        <v>23</v>
      </c>
      <c r="AI18" s="7">
        <v>2</v>
      </c>
      <c r="AJ18" s="7">
        <v>864</v>
      </c>
      <c r="AK18" s="7">
        <v>446</v>
      </c>
    </row>
    <row r="19" spans="1:37" x14ac:dyDescent="0.25">
      <c r="A19" s="32">
        <v>12</v>
      </c>
      <c r="C19" s="9">
        <v>766561</v>
      </c>
      <c r="D19" s="9">
        <v>9213773</v>
      </c>
      <c r="E19" s="9">
        <v>620978</v>
      </c>
      <c r="F19" s="9">
        <f t="shared" si="0"/>
        <v>9834751</v>
      </c>
      <c r="G19" s="10"/>
      <c r="H19" s="9">
        <v>52081</v>
      </c>
      <c r="I19" s="9">
        <v>46226</v>
      </c>
      <c r="J19" s="9">
        <v>5645</v>
      </c>
      <c r="K19" s="9">
        <v>776</v>
      </c>
      <c r="L19" s="9">
        <v>75</v>
      </c>
      <c r="M19" s="9">
        <v>0</v>
      </c>
      <c r="N19" s="9">
        <v>52</v>
      </c>
      <c r="O19" s="9">
        <v>0</v>
      </c>
      <c r="P19" s="9">
        <v>44</v>
      </c>
      <c r="Q19" s="9">
        <v>4</v>
      </c>
      <c r="R19" s="9">
        <v>787</v>
      </c>
      <c r="S19" s="9">
        <v>395</v>
      </c>
      <c r="U19" s="7">
        <v>832853</v>
      </c>
      <c r="V19" s="7">
        <v>9269143</v>
      </c>
      <c r="W19" s="7">
        <v>715548</v>
      </c>
      <c r="X19" s="7">
        <v>9984691</v>
      </c>
      <c r="Y19" s="8"/>
      <c r="Z19" s="7">
        <v>49906</v>
      </c>
      <c r="AA19" s="7">
        <v>47855</v>
      </c>
      <c r="AB19" s="7">
        <v>1393</v>
      </c>
      <c r="AC19" s="7">
        <v>714</v>
      </c>
      <c r="AD19" s="7">
        <v>61</v>
      </c>
      <c r="AE19" s="7">
        <v>1</v>
      </c>
      <c r="AF19" s="7">
        <v>62</v>
      </c>
      <c r="AG19" s="7">
        <v>1</v>
      </c>
      <c r="AH19" s="7">
        <v>49</v>
      </c>
      <c r="AI19" s="7">
        <v>9</v>
      </c>
      <c r="AJ19" s="7">
        <v>1056</v>
      </c>
      <c r="AK19" s="7">
        <v>555</v>
      </c>
    </row>
    <row r="20" spans="1:37" s="15" customFormat="1" ht="45" x14ac:dyDescent="0.25">
      <c r="A20" s="33" t="s">
        <v>30</v>
      </c>
      <c r="C20" s="16">
        <f>+AVERAGE(C8:C19)</f>
        <v>742770.16666666663</v>
      </c>
      <c r="D20" s="16">
        <f>+AVERAGE(D8:D19)</f>
        <v>9573862.166666666</v>
      </c>
      <c r="E20" s="16">
        <f>+AVERAGE(E8:E19)</f>
        <v>643014.5</v>
      </c>
      <c r="F20" s="16">
        <f>+AVERAGE(F8:F19)</f>
        <v>10216876.666666666</v>
      </c>
      <c r="G20" s="17"/>
      <c r="H20" s="16">
        <f>SUM(H8:H19)</f>
        <v>712800</v>
      </c>
      <c r="I20" s="16">
        <f t="shared" ref="I20:S20" si="1">SUM(I8:I19)</f>
        <v>655866</v>
      </c>
      <c r="J20" s="16">
        <f t="shared" si="1"/>
        <v>19310</v>
      </c>
      <c r="K20" s="16">
        <f t="shared" si="1"/>
        <v>9661</v>
      </c>
      <c r="L20" s="16">
        <f t="shared" si="1"/>
        <v>841</v>
      </c>
      <c r="M20" s="16">
        <f t="shared" si="1"/>
        <v>7</v>
      </c>
      <c r="N20" s="16">
        <f t="shared" si="1"/>
        <v>562</v>
      </c>
      <c r="O20" s="16">
        <f t="shared" si="1"/>
        <v>4</v>
      </c>
      <c r="P20" s="16">
        <f t="shared" si="1"/>
        <v>467</v>
      </c>
      <c r="Q20" s="16">
        <f t="shared" si="1"/>
        <v>75</v>
      </c>
      <c r="R20" s="16">
        <f t="shared" si="1"/>
        <v>9375</v>
      </c>
      <c r="S20" s="16">
        <f t="shared" si="1"/>
        <v>4837</v>
      </c>
      <c r="U20" s="16">
        <f>+AVERAGE(U8:U19)</f>
        <v>806453.41666666663</v>
      </c>
      <c r="V20" s="16">
        <f>+AVERAGE(V8:V19)</f>
        <v>9613636.083333334</v>
      </c>
      <c r="W20" s="16">
        <f>+AVERAGE(W8:W19)</f>
        <v>862412.5</v>
      </c>
      <c r="X20" s="16">
        <f>+AVERAGE(X8:X19)</f>
        <v>10476048.583333334</v>
      </c>
      <c r="Y20" s="14"/>
      <c r="Z20" s="16">
        <f>SUM(Z8:Z19)</f>
        <v>686679</v>
      </c>
      <c r="AA20" s="16">
        <f t="shared" ref="AA20:AK20" si="2">SUM(AA8:AA19)</f>
        <v>645135</v>
      </c>
      <c r="AB20" s="16">
        <f t="shared" si="2"/>
        <v>19976</v>
      </c>
      <c r="AC20" s="16">
        <f t="shared" si="2"/>
        <v>10437</v>
      </c>
      <c r="AD20" s="16">
        <f t="shared" si="2"/>
        <v>856</v>
      </c>
      <c r="AE20" s="16">
        <f t="shared" si="2"/>
        <v>6</v>
      </c>
      <c r="AF20" s="16">
        <f t="shared" si="2"/>
        <v>563</v>
      </c>
      <c r="AG20" s="16">
        <f t="shared" si="2"/>
        <v>6</v>
      </c>
      <c r="AH20" s="16">
        <f t="shared" si="2"/>
        <v>419</v>
      </c>
      <c r="AI20" s="16">
        <f t="shared" si="2"/>
        <v>85</v>
      </c>
      <c r="AJ20" s="16">
        <f t="shared" si="2"/>
        <v>10291</v>
      </c>
      <c r="AK20" s="16">
        <f t="shared" si="2"/>
        <v>5537</v>
      </c>
    </row>
    <row r="21" spans="1:37" x14ac:dyDescent="0.25">
      <c r="C21" s="11"/>
      <c r="D21" s="31"/>
      <c r="E21" s="11"/>
      <c r="F21" s="31"/>
      <c r="G21" s="31"/>
      <c r="H21" s="31"/>
      <c r="I21" s="11"/>
      <c r="J21" s="31"/>
      <c r="K21" s="31"/>
      <c r="L21" s="31"/>
      <c r="M21" s="31"/>
      <c r="N21" s="31"/>
      <c r="O21" s="31"/>
      <c r="P21" s="31"/>
      <c r="Q21" s="31"/>
      <c r="R21" s="31"/>
      <c r="S21" s="31"/>
      <c r="U21" s="36"/>
      <c r="V21" s="36"/>
      <c r="W21" s="36"/>
      <c r="X21" s="36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x14ac:dyDescent="0.25">
      <c r="U22" s="36"/>
      <c r="V22" s="36"/>
      <c r="W22" s="36"/>
      <c r="X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x14ac:dyDescent="0.25">
      <c r="U23" s="36"/>
      <c r="V23" s="36"/>
      <c r="W23" s="36"/>
      <c r="X23" s="36"/>
      <c r="Z23" s="36"/>
      <c r="AA23" s="36"/>
      <c r="AB23" s="36"/>
      <c r="AC23" s="36"/>
      <c r="AJ23" s="36"/>
      <c r="AK23" s="36"/>
    </row>
  </sheetData>
  <mergeCells count="3">
    <mergeCell ref="A6:A7"/>
    <mergeCell ref="C6:S6"/>
    <mergeCell ref="U6:A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M142"/>
  <sheetViews>
    <sheetView showGridLines="0" topLeftCell="A7" zoomScale="90" zoomScaleNormal="90" zoomScalePageLayoutView="90" workbookViewId="0">
      <pane xSplit="2" ySplit="1" topLeftCell="T125" activePane="bottomRight" state="frozen"/>
      <selection activeCell="A7" sqref="A7"/>
      <selection pane="topRight" activeCell="C7" sqref="C7"/>
      <selection pane="bottomLeft" activeCell="A8" sqref="A8"/>
      <selection pane="bottomRight" activeCell="X138" sqref="X138"/>
    </sheetView>
  </sheetViews>
  <sheetFormatPr baseColWidth="10" defaultRowHeight="15" x14ac:dyDescent="0.25"/>
  <cols>
    <col min="1" max="1" width="31" customWidth="1"/>
    <col min="2" max="2" width="1.7109375" customWidth="1"/>
    <col min="4" max="4" width="14.85546875" customWidth="1"/>
    <col min="5" max="5" width="15.140625" bestFit="1" customWidth="1"/>
    <col min="6" max="6" width="14" customWidth="1"/>
    <col min="7" max="7" width="1.140625" style="11" customWidth="1"/>
    <col min="11" max="11" width="13.28515625" customWidth="1"/>
    <col min="13" max="13" width="14.140625" customWidth="1"/>
    <col min="15" max="15" width="13.28515625" customWidth="1"/>
    <col min="18" max="18" width="13.28515625" customWidth="1"/>
    <col min="19" max="19" width="13.7109375" customWidth="1"/>
    <col min="20" max="20" width="2.140625" customWidth="1"/>
    <col min="21" max="21" width="12" bestFit="1" customWidth="1"/>
    <col min="22" max="22" width="13.5703125" bestFit="1" customWidth="1"/>
    <col min="23" max="23" width="15.140625" bestFit="1" customWidth="1"/>
    <col min="24" max="24" width="12.7109375" bestFit="1" customWidth="1"/>
    <col min="25" max="25" width="1.5703125" style="11" customWidth="1"/>
    <col min="28" max="28" width="13.5703125" bestFit="1" customWidth="1"/>
    <col min="30" max="30" width="13.42578125" bestFit="1" customWidth="1"/>
    <col min="31" max="31" width="13.85546875" bestFit="1" customWidth="1"/>
    <col min="33" max="33" width="13.85546875" customWidth="1"/>
    <col min="36" max="37" width="13.140625" bestFit="1" customWidth="1"/>
  </cols>
  <sheetData>
    <row r="1" spans="1:16341" s="3" customFormat="1" ht="15.75" x14ac:dyDescent="0.25">
      <c r="A1" s="2" t="s">
        <v>10</v>
      </c>
      <c r="Y1" s="45"/>
    </row>
    <row r="2" spans="1:16341" s="3" customFormat="1" ht="15.75" x14ac:dyDescent="0.2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</row>
    <row r="3" spans="1:16341" s="3" customFormat="1" ht="15.75" x14ac:dyDescent="0.2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</row>
    <row r="4" spans="1:16341" s="3" customFormat="1" ht="15.75" x14ac:dyDescent="0.25">
      <c r="A4" s="2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</row>
    <row r="6" spans="1:16341" ht="15" customHeight="1" x14ac:dyDescent="0.25">
      <c r="A6" s="57" t="s">
        <v>13</v>
      </c>
      <c r="C6" s="54">
        <v>2017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U6" s="54">
        <v>2018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6"/>
    </row>
    <row r="7" spans="1:16341" ht="90" x14ac:dyDescent="0.25">
      <c r="A7" s="57"/>
      <c r="C7" s="4" t="s">
        <v>14</v>
      </c>
      <c r="D7" s="4" t="s">
        <v>15</v>
      </c>
      <c r="E7" s="4" t="s">
        <v>16</v>
      </c>
      <c r="F7" s="18" t="s">
        <v>17</v>
      </c>
      <c r="G7" s="19"/>
      <c r="H7" s="20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4" t="s">
        <v>24</v>
      </c>
      <c r="O7" s="4" t="s">
        <v>25</v>
      </c>
      <c r="P7" s="4" t="s">
        <v>26</v>
      </c>
      <c r="Q7" s="4" t="s">
        <v>27</v>
      </c>
      <c r="R7" s="4" t="s">
        <v>28</v>
      </c>
      <c r="S7" s="4" t="s">
        <v>29</v>
      </c>
      <c r="U7" s="42" t="s">
        <v>14</v>
      </c>
      <c r="V7" s="42" t="s">
        <v>15</v>
      </c>
      <c r="W7" s="42" t="s">
        <v>16</v>
      </c>
      <c r="X7" s="42" t="s">
        <v>17</v>
      </c>
      <c r="Y7" s="47"/>
      <c r="Z7" s="42" t="s">
        <v>18</v>
      </c>
      <c r="AA7" s="34" t="s">
        <v>19</v>
      </c>
      <c r="AB7" s="34" t="s">
        <v>20</v>
      </c>
      <c r="AC7" s="34" t="s">
        <v>21</v>
      </c>
      <c r="AD7" s="34" t="s">
        <v>22</v>
      </c>
      <c r="AE7" s="34" t="s">
        <v>23</v>
      </c>
      <c r="AF7" s="34" t="s">
        <v>24</v>
      </c>
      <c r="AG7" s="34" t="s">
        <v>25</v>
      </c>
      <c r="AH7" s="34" t="s">
        <v>26</v>
      </c>
      <c r="AI7" s="34" t="s">
        <v>27</v>
      </c>
      <c r="AJ7" s="34" t="s">
        <v>28</v>
      </c>
      <c r="AK7" s="34" t="s">
        <v>29</v>
      </c>
    </row>
    <row r="8" spans="1:16341" x14ac:dyDescent="0.25">
      <c r="A8" s="21" t="s">
        <v>0</v>
      </c>
      <c r="C8" s="23">
        <f>AVERAGE(C9:C20)</f>
        <v>50179.583333333336</v>
      </c>
      <c r="D8" s="23">
        <f>AVERAGE(D9:D20)</f>
        <v>1500449.6666666667</v>
      </c>
      <c r="E8" s="23">
        <f>AVERAGE(E9:E20)</f>
        <v>28862</v>
      </c>
      <c r="F8" s="23">
        <f>AVERAGE(F9:F20)</f>
        <v>1529311.6666666667</v>
      </c>
      <c r="G8" s="22"/>
      <c r="H8" s="23">
        <f>SUM(H9:H20)</f>
        <v>98470</v>
      </c>
      <c r="I8" s="23">
        <f t="shared" ref="I8:S8" si="0">SUM(I9:I20)</f>
        <v>85087</v>
      </c>
      <c r="J8" s="23">
        <f t="shared" si="0"/>
        <v>2181</v>
      </c>
      <c r="K8" s="23">
        <f t="shared" si="0"/>
        <v>741</v>
      </c>
      <c r="L8" s="23">
        <f t="shared" si="0"/>
        <v>150</v>
      </c>
      <c r="M8" s="23">
        <f t="shared" si="0"/>
        <v>0</v>
      </c>
      <c r="N8" s="23">
        <f t="shared" si="0"/>
        <v>81</v>
      </c>
      <c r="O8" s="23">
        <f t="shared" si="0"/>
        <v>0</v>
      </c>
      <c r="P8" s="23">
        <f t="shared" si="0"/>
        <v>39</v>
      </c>
      <c r="Q8" s="23">
        <f t="shared" si="0"/>
        <v>4</v>
      </c>
      <c r="R8" s="23">
        <f t="shared" si="0"/>
        <v>1590</v>
      </c>
      <c r="S8" s="23">
        <f t="shared" si="0"/>
        <v>460</v>
      </c>
      <c r="U8" s="23">
        <f>AVERAGE(U9:U20)</f>
        <v>56675.75</v>
      </c>
      <c r="V8" s="23">
        <f>AVERAGE(V9:V20)</f>
        <v>1529787.5</v>
      </c>
      <c r="W8" s="23">
        <f>AVERAGE(W9:W20)</f>
        <v>39380.25</v>
      </c>
      <c r="X8" s="23">
        <f>+V8+W8</f>
        <v>1569167.75</v>
      </c>
      <c r="Y8" s="48"/>
      <c r="Z8" s="43">
        <f>SUM(Z9:Z20)</f>
        <v>93677</v>
      </c>
      <c r="AA8" s="43">
        <f t="shared" ref="AA8" si="1">SUM(AA9:AA20)</f>
        <v>85106</v>
      </c>
      <c r="AB8" s="43">
        <f t="shared" ref="AB8" si="2">SUM(AB9:AB20)</f>
        <v>2210</v>
      </c>
      <c r="AC8" s="43">
        <f t="shared" ref="AC8" si="3">SUM(AC9:AC20)</f>
        <v>592</v>
      </c>
      <c r="AD8" s="43">
        <f t="shared" ref="AD8" si="4">SUM(AD9:AD20)</f>
        <v>152</v>
      </c>
      <c r="AE8" s="43">
        <f t="shared" ref="AE8" si="5">SUM(AE9:AE20)</f>
        <v>1</v>
      </c>
      <c r="AF8" s="43">
        <f t="shared" ref="AF8" si="6">SUM(AF9:AF20)</f>
        <v>59</v>
      </c>
      <c r="AG8" s="43">
        <f t="shared" ref="AG8" si="7">SUM(AG9:AG20)</f>
        <v>0</v>
      </c>
      <c r="AH8" s="43">
        <f t="shared" ref="AH8" si="8">SUM(AH9:AH20)</f>
        <v>56</v>
      </c>
      <c r="AI8" s="43">
        <f t="shared" ref="AI8" si="9">SUM(AI9:AI20)</f>
        <v>2</v>
      </c>
      <c r="AJ8" s="43">
        <f t="shared" ref="AJ8" si="10">SUM(AJ9:AJ20)</f>
        <v>1674</v>
      </c>
      <c r="AK8" s="43">
        <f t="shared" ref="AK8" si="11">SUM(AK9:AK20)</f>
        <v>541</v>
      </c>
    </row>
    <row r="9" spans="1:16341" x14ac:dyDescent="0.25">
      <c r="A9" s="24">
        <v>1</v>
      </c>
      <c r="C9" s="9">
        <v>47726</v>
      </c>
      <c r="D9" s="9">
        <v>1397847</v>
      </c>
      <c r="E9" s="9">
        <v>13876</v>
      </c>
      <c r="F9" s="9">
        <f t="shared" ref="F9:F20" si="12">+D9+E9</f>
        <v>1411723</v>
      </c>
      <c r="G9" s="1"/>
      <c r="H9" s="9">
        <v>7443</v>
      </c>
      <c r="I9" s="9">
        <v>6448</v>
      </c>
      <c r="J9" s="9">
        <v>164</v>
      </c>
      <c r="K9" s="9">
        <v>37</v>
      </c>
      <c r="L9" s="9">
        <v>18</v>
      </c>
      <c r="M9" s="9">
        <v>0</v>
      </c>
      <c r="N9" s="9">
        <v>7</v>
      </c>
      <c r="O9" s="9">
        <v>0</v>
      </c>
      <c r="P9" s="9">
        <v>5</v>
      </c>
      <c r="Q9" s="9">
        <v>0</v>
      </c>
      <c r="R9" s="9">
        <v>27</v>
      </c>
      <c r="S9" s="9">
        <v>11</v>
      </c>
      <c r="U9" s="40">
        <v>53112</v>
      </c>
      <c r="V9" s="40">
        <v>1497478</v>
      </c>
      <c r="W9" s="40">
        <v>23575</v>
      </c>
      <c r="X9" s="40">
        <v>1521053</v>
      </c>
      <c r="Y9" s="49"/>
      <c r="Z9" s="40">
        <v>7344</v>
      </c>
      <c r="AA9" s="40">
        <v>6541</v>
      </c>
      <c r="AB9" s="40">
        <v>181</v>
      </c>
      <c r="AC9" s="40">
        <v>38</v>
      </c>
      <c r="AD9" s="40">
        <v>10</v>
      </c>
      <c r="AE9" s="40">
        <v>0</v>
      </c>
      <c r="AF9" s="40">
        <v>2</v>
      </c>
      <c r="AG9" s="40">
        <v>0</v>
      </c>
      <c r="AH9" s="40">
        <v>2</v>
      </c>
      <c r="AI9" s="40">
        <v>0</v>
      </c>
      <c r="AJ9" s="40">
        <v>146</v>
      </c>
      <c r="AK9" s="40">
        <v>26</v>
      </c>
    </row>
    <row r="10" spans="1:16341" x14ac:dyDescent="0.25">
      <c r="A10" s="24">
        <v>2</v>
      </c>
      <c r="C10" s="9">
        <v>47994</v>
      </c>
      <c r="D10" s="9">
        <v>1428591</v>
      </c>
      <c r="E10" s="9">
        <v>22721</v>
      </c>
      <c r="F10" s="9">
        <f t="shared" si="12"/>
        <v>1451312</v>
      </c>
      <c r="G10" s="1"/>
      <c r="H10" s="9">
        <v>7986</v>
      </c>
      <c r="I10" s="9">
        <v>7112</v>
      </c>
      <c r="J10" s="9">
        <v>156</v>
      </c>
      <c r="K10" s="9">
        <v>33</v>
      </c>
      <c r="L10" s="9">
        <v>12</v>
      </c>
      <c r="M10" s="9">
        <v>0</v>
      </c>
      <c r="N10" s="9">
        <v>10</v>
      </c>
      <c r="O10" s="9">
        <v>0</v>
      </c>
      <c r="P10" s="9">
        <v>4</v>
      </c>
      <c r="Q10" s="9">
        <v>0</v>
      </c>
      <c r="R10" s="9">
        <v>230</v>
      </c>
      <c r="S10" s="9">
        <v>63</v>
      </c>
      <c r="U10" s="40">
        <v>53989</v>
      </c>
      <c r="V10" s="40">
        <v>1527892</v>
      </c>
      <c r="W10" s="40">
        <v>37232</v>
      </c>
      <c r="X10" s="40">
        <v>1565124</v>
      </c>
      <c r="Y10" s="49"/>
      <c r="Z10" s="40">
        <v>7865</v>
      </c>
      <c r="AA10" s="40">
        <v>6870</v>
      </c>
      <c r="AB10" s="40">
        <v>175</v>
      </c>
      <c r="AC10" s="40">
        <v>45</v>
      </c>
      <c r="AD10" s="40">
        <v>13</v>
      </c>
      <c r="AE10" s="40">
        <v>0</v>
      </c>
      <c r="AF10" s="40">
        <v>5</v>
      </c>
      <c r="AG10" s="40">
        <v>0</v>
      </c>
      <c r="AH10" s="40">
        <v>5</v>
      </c>
      <c r="AI10" s="40">
        <v>0</v>
      </c>
      <c r="AJ10" s="40">
        <v>218</v>
      </c>
      <c r="AK10" s="40">
        <v>67</v>
      </c>
    </row>
    <row r="11" spans="1:16341" x14ac:dyDescent="0.25">
      <c r="A11" s="24">
        <v>3</v>
      </c>
      <c r="C11" s="9">
        <v>48474</v>
      </c>
      <c r="D11" s="9">
        <v>1476957</v>
      </c>
      <c r="E11" s="9">
        <v>28465</v>
      </c>
      <c r="F11" s="9">
        <f t="shared" si="12"/>
        <v>1505422</v>
      </c>
      <c r="G11" s="1"/>
      <c r="H11" s="9">
        <v>9005</v>
      </c>
      <c r="I11" s="9">
        <v>7737</v>
      </c>
      <c r="J11" s="9">
        <v>176</v>
      </c>
      <c r="K11" s="9">
        <v>61</v>
      </c>
      <c r="L11" s="9">
        <v>7</v>
      </c>
      <c r="M11" s="9">
        <v>0</v>
      </c>
      <c r="N11" s="9">
        <v>7</v>
      </c>
      <c r="O11" s="9">
        <v>0</v>
      </c>
      <c r="P11" s="9">
        <v>2</v>
      </c>
      <c r="Q11" s="9">
        <v>1</v>
      </c>
      <c r="R11" s="9">
        <v>61</v>
      </c>
      <c r="S11" s="9">
        <v>11</v>
      </c>
      <c r="U11" s="40">
        <v>54571</v>
      </c>
      <c r="V11" s="40">
        <v>1541930</v>
      </c>
      <c r="W11" s="40">
        <v>39799</v>
      </c>
      <c r="X11" s="40">
        <v>1581729</v>
      </c>
      <c r="Y11" s="49"/>
      <c r="Z11" s="40">
        <v>7675</v>
      </c>
      <c r="AA11" s="40">
        <v>7153</v>
      </c>
      <c r="AB11" s="40">
        <v>209</v>
      </c>
      <c r="AC11" s="40">
        <v>58</v>
      </c>
      <c r="AD11" s="40">
        <v>14</v>
      </c>
      <c r="AE11" s="40">
        <v>0</v>
      </c>
      <c r="AF11" s="40">
        <v>1</v>
      </c>
      <c r="AG11" s="40">
        <v>0</v>
      </c>
      <c r="AH11" s="40">
        <v>5</v>
      </c>
      <c r="AI11" s="40">
        <v>0</v>
      </c>
      <c r="AJ11" s="40">
        <v>167</v>
      </c>
      <c r="AK11" s="40">
        <v>34</v>
      </c>
    </row>
    <row r="12" spans="1:16341" x14ac:dyDescent="0.25">
      <c r="A12" s="24">
        <v>4</v>
      </c>
      <c r="C12" s="9">
        <v>48934</v>
      </c>
      <c r="D12" s="9">
        <v>1498394</v>
      </c>
      <c r="E12" s="9">
        <v>29134</v>
      </c>
      <c r="F12" s="9">
        <f t="shared" si="12"/>
        <v>1527528</v>
      </c>
      <c r="G12" s="1"/>
      <c r="H12" s="9">
        <v>7309</v>
      </c>
      <c r="I12" s="9">
        <v>6513</v>
      </c>
      <c r="J12" s="9">
        <v>173</v>
      </c>
      <c r="K12" s="9">
        <v>41</v>
      </c>
      <c r="L12" s="9">
        <v>14</v>
      </c>
      <c r="M12" s="9">
        <v>0</v>
      </c>
      <c r="N12" s="9">
        <v>6</v>
      </c>
      <c r="O12" s="9">
        <v>0</v>
      </c>
      <c r="P12" s="9">
        <v>2</v>
      </c>
      <c r="Q12" s="9">
        <v>0</v>
      </c>
      <c r="R12" s="9">
        <v>120</v>
      </c>
      <c r="S12" s="9">
        <v>27</v>
      </c>
      <c r="U12" s="40">
        <v>55182</v>
      </c>
      <c r="V12" s="40">
        <v>1565152</v>
      </c>
      <c r="W12" s="40">
        <v>43610</v>
      </c>
      <c r="X12" s="40">
        <v>1608762</v>
      </c>
      <c r="Y12" s="49"/>
      <c r="Z12" s="40">
        <v>8309</v>
      </c>
      <c r="AA12" s="40">
        <v>7509</v>
      </c>
      <c r="AB12" s="40">
        <v>242</v>
      </c>
      <c r="AC12" s="40">
        <v>77</v>
      </c>
      <c r="AD12" s="40">
        <v>8</v>
      </c>
      <c r="AE12" s="40">
        <v>0</v>
      </c>
      <c r="AF12" s="40">
        <v>12</v>
      </c>
      <c r="AG12" s="40">
        <v>0</v>
      </c>
      <c r="AH12" s="40">
        <v>12</v>
      </c>
      <c r="AI12" s="40">
        <v>0</v>
      </c>
      <c r="AJ12" s="40">
        <v>97</v>
      </c>
      <c r="AK12" s="40">
        <v>36</v>
      </c>
    </row>
    <row r="13" spans="1:16341" x14ac:dyDescent="0.25">
      <c r="A13" s="24">
        <v>5</v>
      </c>
      <c r="C13" s="9">
        <v>49337</v>
      </c>
      <c r="D13" s="9">
        <v>1523195</v>
      </c>
      <c r="E13" s="9">
        <v>30096</v>
      </c>
      <c r="F13" s="9">
        <f t="shared" si="12"/>
        <v>1553291</v>
      </c>
      <c r="G13" s="1"/>
      <c r="H13" s="9">
        <v>8747</v>
      </c>
      <c r="I13" s="9">
        <v>7351</v>
      </c>
      <c r="J13" s="9">
        <v>226</v>
      </c>
      <c r="K13" s="9">
        <v>78</v>
      </c>
      <c r="L13" s="9">
        <v>13</v>
      </c>
      <c r="M13" s="9">
        <v>0</v>
      </c>
      <c r="N13" s="9">
        <v>8</v>
      </c>
      <c r="O13" s="9">
        <v>0</v>
      </c>
      <c r="P13" s="9">
        <v>1</v>
      </c>
      <c r="Q13" s="9">
        <v>1</v>
      </c>
      <c r="R13" s="9">
        <v>208</v>
      </c>
      <c r="S13" s="9">
        <v>54</v>
      </c>
      <c r="U13" s="40">
        <v>53153</v>
      </c>
      <c r="V13" s="40">
        <v>1455394</v>
      </c>
      <c r="W13" s="40">
        <v>42516</v>
      </c>
      <c r="X13" s="40">
        <v>1497910</v>
      </c>
      <c r="Y13" s="49"/>
      <c r="Z13" s="40">
        <v>7688</v>
      </c>
      <c r="AA13" s="40">
        <v>7011</v>
      </c>
      <c r="AB13" s="40">
        <v>187</v>
      </c>
      <c r="AC13" s="40">
        <v>44</v>
      </c>
      <c r="AD13" s="40">
        <v>9</v>
      </c>
      <c r="AE13" s="40">
        <v>0</v>
      </c>
      <c r="AF13" s="40">
        <v>4</v>
      </c>
      <c r="AG13" s="40">
        <v>0</v>
      </c>
      <c r="AH13" s="40">
        <v>0</v>
      </c>
      <c r="AI13" s="40">
        <v>0</v>
      </c>
      <c r="AJ13" s="40">
        <v>139</v>
      </c>
      <c r="AK13" s="40">
        <v>50</v>
      </c>
    </row>
    <row r="14" spans="1:16341" x14ac:dyDescent="0.25">
      <c r="A14" s="24">
        <v>6</v>
      </c>
      <c r="C14" s="9">
        <v>49886</v>
      </c>
      <c r="D14" s="9">
        <v>1523429</v>
      </c>
      <c r="E14" s="9">
        <v>29519</v>
      </c>
      <c r="F14" s="9">
        <f t="shared" si="12"/>
        <v>1552948</v>
      </c>
      <c r="G14" s="1"/>
      <c r="H14" s="9">
        <v>8208</v>
      </c>
      <c r="I14" s="9">
        <v>6938</v>
      </c>
      <c r="J14" s="9">
        <v>215</v>
      </c>
      <c r="K14" s="9">
        <v>164</v>
      </c>
      <c r="L14" s="9">
        <v>14</v>
      </c>
      <c r="M14" s="9">
        <v>0</v>
      </c>
      <c r="N14" s="9">
        <v>6</v>
      </c>
      <c r="O14" s="9">
        <v>0</v>
      </c>
      <c r="P14" s="9">
        <v>2</v>
      </c>
      <c r="Q14" s="9">
        <v>0</v>
      </c>
      <c r="R14" s="9">
        <v>149</v>
      </c>
      <c r="S14" s="9">
        <v>39</v>
      </c>
      <c r="U14" s="40">
        <v>56422</v>
      </c>
      <c r="V14" s="40">
        <v>1576403</v>
      </c>
      <c r="W14" s="40">
        <v>37845</v>
      </c>
      <c r="X14" s="40">
        <v>1614248</v>
      </c>
      <c r="Y14" s="49"/>
      <c r="Z14" s="40">
        <v>7593</v>
      </c>
      <c r="AA14" s="40">
        <v>7130</v>
      </c>
      <c r="AB14" s="40">
        <v>212</v>
      </c>
      <c r="AC14" s="40">
        <v>61</v>
      </c>
      <c r="AD14" s="40">
        <v>17</v>
      </c>
      <c r="AE14" s="40">
        <v>0</v>
      </c>
      <c r="AF14" s="40">
        <v>4</v>
      </c>
      <c r="AG14" s="40">
        <v>0</v>
      </c>
      <c r="AH14" s="40">
        <v>3</v>
      </c>
      <c r="AI14" s="40">
        <v>1</v>
      </c>
      <c r="AJ14" s="40">
        <v>142</v>
      </c>
      <c r="AK14" s="40">
        <v>71</v>
      </c>
    </row>
    <row r="15" spans="1:16341" x14ac:dyDescent="0.25">
      <c r="A15" s="24">
        <v>7</v>
      </c>
      <c r="C15" s="9">
        <v>50459</v>
      </c>
      <c r="D15" s="9">
        <v>1529357</v>
      </c>
      <c r="E15" s="9">
        <v>28689</v>
      </c>
      <c r="F15" s="9">
        <f t="shared" si="12"/>
        <v>1558046</v>
      </c>
      <c r="G15" s="1"/>
      <c r="H15" s="9">
        <v>8102</v>
      </c>
      <c r="I15" s="9">
        <v>6792</v>
      </c>
      <c r="J15" s="9">
        <v>176</v>
      </c>
      <c r="K15" s="9">
        <v>42</v>
      </c>
      <c r="L15" s="9">
        <v>7</v>
      </c>
      <c r="M15" s="9">
        <v>0</v>
      </c>
      <c r="N15" s="9">
        <v>6</v>
      </c>
      <c r="O15" s="9">
        <v>0</v>
      </c>
      <c r="P15" s="9">
        <v>2</v>
      </c>
      <c r="Q15" s="9">
        <v>0</v>
      </c>
      <c r="R15" s="9">
        <v>131</v>
      </c>
      <c r="S15" s="9">
        <v>59</v>
      </c>
      <c r="U15" s="40">
        <v>56982</v>
      </c>
      <c r="V15" s="40">
        <v>1546371</v>
      </c>
      <c r="W15" s="40">
        <v>35295</v>
      </c>
      <c r="X15" s="40">
        <v>1581666</v>
      </c>
      <c r="Y15" s="49"/>
      <c r="Z15" s="40">
        <v>7869</v>
      </c>
      <c r="AA15" s="40">
        <v>7117</v>
      </c>
      <c r="AB15" s="40">
        <v>184</v>
      </c>
      <c r="AC15" s="40">
        <v>42</v>
      </c>
      <c r="AD15" s="40">
        <v>14</v>
      </c>
      <c r="AE15" s="40">
        <v>0</v>
      </c>
      <c r="AF15" s="40">
        <v>5</v>
      </c>
      <c r="AG15" s="40">
        <v>0</v>
      </c>
      <c r="AH15" s="40">
        <v>10</v>
      </c>
      <c r="AI15" s="40">
        <v>0</v>
      </c>
      <c r="AJ15" s="40">
        <v>116</v>
      </c>
      <c r="AK15" s="40">
        <v>43</v>
      </c>
    </row>
    <row r="16" spans="1:16341" x14ac:dyDescent="0.25">
      <c r="A16" s="24">
        <v>8</v>
      </c>
      <c r="C16" s="9">
        <v>50904</v>
      </c>
      <c r="D16" s="9">
        <v>1525043</v>
      </c>
      <c r="E16" s="9">
        <v>33287</v>
      </c>
      <c r="F16" s="9">
        <f t="shared" si="12"/>
        <v>1558330</v>
      </c>
      <c r="G16" s="1"/>
      <c r="H16" s="9">
        <v>8708</v>
      </c>
      <c r="I16" s="9">
        <v>7303</v>
      </c>
      <c r="J16" s="9">
        <v>170</v>
      </c>
      <c r="K16" s="9">
        <v>33</v>
      </c>
      <c r="L16" s="9">
        <v>15</v>
      </c>
      <c r="M16" s="9">
        <v>0</v>
      </c>
      <c r="N16" s="9">
        <v>8</v>
      </c>
      <c r="O16" s="9">
        <v>0</v>
      </c>
      <c r="P16" s="9">
        <v>5</v>
      </c>
      <c r="Q16" s="9">
        <v>1</v>
      </c>
      <c r="R16" s="9">
        <v>144</v>
      </c>
      <c r="S16" s="9">
        <v>32</v>
      </c>
      <c r="U16" s="40">
        <v>58433</v>
      </c>
      <c r="V16" s="40">
        <v>1564761</v>
      </c>
      <c r="W16" s="40">
        <v>41442</v>
      </c>
      <c r="X16" s="40">
        <v>1606203</v>
      </c>
      <c r="Y16" s="49"/>
      <c r="Z16" s="40">
        <v>8357</v>
      </c>
      <c r="AA16" s="40">
        <v>7396</v>
      </c>
      <c r="AB16" s="40">
        <v>185</v>
      </c>
      <c r="AC16" s="40">
        <v>43</v>
      </c>
      <c r="AD16" s="40">
        <v>4</v>
      </c>
      <c r="AE16" s="40">
        <v>0</v>
      </c>
      <c r="AF16" s="40">
        <v>2</v>
      </c>
      <c r="AG16" s="40">
        <v>0</v>
      </c>
      <c r="AH16" s="40">
        <v>4</v>
      </c>
      <c r="AI16" s="40">
        <v>0</v>
      </c>
      <c r="AJ16" s="40">
        <v>116</v>
      </c>
      <c r="AK16" s="40">
        <v>34</v>
      </c>
    </row>
    <row r="17" spans="1:37" x14ac:dyDescent="0.25">
      <c r="A17" s="24">
        <v>9</v>
      </c>
      <c r="C17" s="9">
        <v>51434</v>
      </c>
      <c r="D17" s="9">
        <v>1527182</v>
      </c>
      <c r="E17" s="9">
        <v>32363</v>
      </c>
      <c r="F17" s="9">
        <f t="shared" si="12"/>
        <v>1559545</v>
      </c>
      <c r="G17" s="1"/>
      <c r="H17" s="9">
        <v>8761</v>
      </c>
      <c r="I17" s="9">
        <v>7539</v>
      </c>
      <c r="J17" s="9">
        <v>180</v>
      </c>
      <c r="K17" s="9">
        <v>56</v>
      </c>
      <c r="L17" s="9">
        <v>13</v>
      </c>
      <c r="M17" s="9">
        <v>0</v>
      </c>
      <c r="N17" s="9">
        <v>3</v>
      </c>
      <c r="O17" s="9">
        <v>0</v>
      </c>
      <c r="P17" s="9">
        <v>2</v>
      </c>
      <c r="Q17" s="9">
        <v>0</v>
      </c>
      <c r="R17" s="9">
        <v>126</v>
      </c>
      <c r="S17" s="9">
        <v>44</v>
      </c>
      <c r="U17" s="40">
        <v>59066</v>
      </c>
      <c r="V17" s="40">
        <v>1534565</v>
      </c>
      <c r="W17" s="40">
        <v>44604</v>
      </c>
      <c r="X17" s="40">
        <v>1579169</v>
      </c>
      <c r="Y17" s="49"/>
      <c r="Z17" s="40">
        <v>7894</v>
      </c>
      <c r="AA17" s="40">
        <v>7361</v>
      </c>
      <c r="AB17" s="40">
        <v>189</v>
      </c>
      <c r="AC17" s="40">
        <v>54</v>
      </c>
      <c r="AD17" s="40">
        <v>23</v>
      </c>
      <c r="AE17" s="40">
        <v>1</v>
      </c>
      <c r="AF17" s="40">
        <v>4</v>
      </c>
      <c r="AG17" s="40">
        <v>0</v>
      </c>
      <c r="AH17" s="40">
        <v>4</v>
      </c>
      <c r="AI17" s="40">
        <v>0</v>
      </c>
      <c r="AJ17" s="40">
        <v>133</v>
      </c>
      <c r="AK17" s="40">
        <v>50</v>
      </c>
    </row>
    <row r="18" spans="1:37" x14ac:dyDescent="0.25">
      <c r="A18" s="24">
        <v>10</v>
      </c>
      <c r="C18" s="9">
        <v>51920</v>
      </c>
      <c r="D18" s="9">
        <v>1532019</v>
      </c>
      <c r="E18" s="9">
        <v>35164</v>
      </c>
      <c r="F18" s="9">
        <f t="shared" si="12"/>
        <v>1567183</v>
      </c>
      <c r="G18" s="1"/>
      <c r="H18" s="9">
        <v>8612</v>
      </c>
      <c r="I18" s="9">
        <v>7123</v>
      </c>
      <c r="J18" s="9">
        <v>148</v>
      </c>
      <c r="K18" s="9">
        <v>37</v>
      </c>
      <c r="L18" s="9">
        <v>9</v>
      </c>
      <c r="M18" s="9">
        <v>0</v>
      </c>
      <c r="N18" s="9">
        <v>5</v>
      </c>
      <c r="O18" s="9">
        <v>0</v>
      </c>
      <c r="P18" s="9">
        <v>5</v>
      </c>
      <c r="Q18" s="9">
        <v>0</v>
      </c>
      <c r="R18" s="9">
        <v>116</v>
      </c>
      <c r="S18" s="9">
        <v>35</v>
      </c>
      <c r="U18" s="40">
        <v>59487</v>
      </c>
      <c r="V18" s="40">
        <v>1540274</v>
      </c>
      <c r="W18" s="40">
        <v>47254</v>
      </c>
      <c r="X18" s="40">
        <v>1587528</v>
      </c>
      <c r="Y18" s="49"/>
      <c r="Z18" s="40">
        <v>8847</v>
      </c>
      <c r="AA18" s="40">
        <v>7963</v>
      </c>
      <c r="AB18" s="40">
        <v>171</v>
      </c>
      <c r="AC18" s="40">
        <v>55</v>
      </c>
      <c r="AD18" s="40">
        <v>12</v>
      </c>
      <c r="AE18" s="40">
        <v>0</v>
      </c>
      <c r="AF18" s="40">
        <v>8</v>
      </c>
      <c r="AG18" s="40">
        <v>0</v>
      </c>
      <c r="AH18" s="40">
        <v>4</v>
      </c>
      <c r="AI18" s="40">
        <v>1</v>
      </c>
      <c r="AJ18" s="40">
        <v>109</v>
      </c>
      <c r="AK18" s="40">
        <v>37</v>
      </c>
    </row>
    <row r="19" spans="1:37" x14ac:dyDescent="0.25">
      <c r="A19" s="24">
        <v>11</v>
      </c>
      <c r="C19" s="9">
        <v>52365</v>
      </c>
      <c r="D19" s="9">
        <v>1549741</v>
      </c>
      <c r="E19" s="9">
        <v>35101</v>
      </c>
      <c r="F19" s="9">
        <f t="shared" si="12"/>
        <v>1584842</v>
      </c>
      <c r="G19" s="1"/>
      <c r="H19" s="9">
        <v>8550</v>
      </c>
      <c r="I19" s="9">
        <v>7658</v>
      </c>
      <c r="J19" s="9">
        <v>225</v>
      </c>
      <c r="K19" s="9">
        <v>101</v>
      </c>
      <c r="L19" s="9">
        <v>13</v>
      </c>
      <c r="M19" s="9">
        <v>0</v>
      </c>
      <c r="N19" s="9">
        <v>5</v>
      </c>
      <c r="O19" s="9">
        <v>0</v>
      </c>
      <c r="P19" s="9">
        <v>4</v>
      </c>
      <c r="Q19" s="9">
        <v>0</v>
      </c>
      <c r="R19" s="9">
        <v>131</v>
      </c>
      <c r="S19" s="9">
        <v>35</v>
      </c>
      <c r="U19" s="40">
        <v>59708</v>
      </c>
      <c r="V19" s="40">
        <v>1534215</v>
      </c>
      <c r="W19" s="40">
        <v>46614</v>
      </c>
      <c r="X19" s="40">
        <v>1580829</v>
      </c>
      <c r="Y19" s="49"/>
      <c r="Z19" s="40">
        <v>7734</v>
      </c>
      <c r="AA19" s="40">
        <v>7022</v>
      </c>
      <c r="AB19" s="40">
        <v>155</v>
      </c>
      <c r="AC19" s="40">
        <v>31</v>
      </c>
      <c r="AD19" s="40">
        <v>14</v>
      </c>
      <c r="AE19" s="40">
        <v>0</v>
      </c>
      <c r="AF19" s="40">
        <v>2</v>
      </c>
      <c r="AG19" s="40">
        <v>0</v>
      </c>
      <c r="AH19" s="40">
        <v>2</v>
      </c>
      <c r="AI19" s="40">
        <v>0</v>
      </c>
      <c r="AJ19" s="40">
        <v>73</v>
      </c>
      <c r="AK19" s="40">
        <v>27</v>
      </c>
    </row>
    <row r="20" spans="1:37" x14ac:dyDescent="0.25">
      <c r="A20" s="24">
        <v>12</v>
      </c>
      <c r="C20" s="9">
        <v>52722</v>
      </c>
      <c r="D20" s="9">
        <v>1493641</v>
      </c>
      <c r="E20" s="9">
        <v>27929</v>
      </c>
      <c r="F20" s="9">
        <f t="shared" si="12"/>
        <v>1521570</v>
      </c>
      <c r="G20" s="1"/>
      <c r="H20" s="9">
        <v>7039</v>
      </c>
      <c r="I20" s="9">
        <v>6573</v>
      </c>
      <c r="J20" s="9">
        <v>172</v>
      </c>
      <c r="K20" s="9">
        <v>58</v>
      </c>
      <c r="L20" s="9">
        <v>15</v>
      </c>
      <c r="M20" s="9">
        <v>0</v>
      </c>
      <c r="N20" s="9">
        <v>10</v>
      </c>
      <c r="O20" s="9">
        <v>0</v>
      </c>
      <c r="P20" s="9">
        <v>5</v>
      </c>
      <c r="Q20" s="9">
        <v>1</v>
      </c>
      <c r="R20" s="9">
        <v>147</v>
      </c>
      <c r="S20" s="9">
        <v>50</v>
      </c>
      <c r="U20" s="40">
        <v>60004</v>
      </c>
      <c r="V20" s="40">
        <v>1473015</v>
      </c>
      <c r="W20" s="40">
        <v>32777</v>
      </c>
      <c r="X20" s="40">
        <v>1505792</v>
      </c>
      <c r="Y20" s="49"/>
      <c r="Z20" s="40">
        <v>6502</v>
      </c>
      <c r="AA20" s="40">
        <v>6033</v>
      </c>
      <c r="AB20" s="40">
        <v>120</v>
      </c>
      <c r="AC20" s="40">
        <v>44</v>
      </c>
      <c r="AD20" s="40">
        <v>14</v>
      </c>
      <c r="AE20" s="40">
        <v>0</v>
      </c>
      <c r="AF20" s="40">
        <v>10</v>
      </c>
      <c r="AG20" s="40">
        <v>0</v>
      </c>
      <c r="AH20" s="40">
        <v>5</v>
      </c>
      <c r="AI20" s="40">
        <v>0</v>
      </c>
      <c r="AJ20" s="40">
        <v>218</v>
      </c>
      <c r="AK20" s="40">
        <v>66</v>
      </c>
    </row>
    <row r="21" spans="1:37" x14ac:dyDescent="0.25">
      <c r="A21" s="21" t="s">
        <v>6</v>
      </c>
      <c r="C21" s="23">
        <f>AVERAGE(C22:C33)</f>
        <v>41037.916666666664</v>
      </c>
      <c r="D21" s="23">
        <f>AVERAGE(D22:D33)</f>
        <v>783306.5</v>
      </c>
      <c r="E21" s="23">
        <f>AVERAGE(E22:E33)</f>
        <v>117650.5</v>
      </c>
      <c r="F21" s="23">
        <f>AVERAGE(F22:F33)</f>
        <v>900957</v>
      </c>
      <c r="G21" s="22"/>
      <c r="H21" s="23">
        <f>SUM(H22:H33)</f>
        <v>66780</v>
      </c>
      <c r="I21" s="23">
        <f t="shared" ref="I21:S21" si="13">SUM(I22:I33)</f>
        <v>60379</v>
      </c>
      <c r="J21" s="23">
        <f t="shared" si="13"/>
        <v>6296</v>
      </c>
      <c r="K21" s="23">
        <f t="shared" si="13"/>
        <v>900</v>
      </c>
      <c r="L21" s="23">
        <f t="shared" si="13"/>
        <v>42</v>
      </c>
      <c r="M21" s="23">
        <f t="shared" si="13"/>
        <v>0</v>
      </c>
      <c r="N21" s="23">
        <f t="shared" si="13"/>
        <v>42</v>
      </c>
      <c r="O21" s="23">
        <f t="shared" si="13"/>
        <v>0</v>
      </c>
      <c r="P21" s="23">
        <f t="shared" si="13"/>
        <v>18</v>
      </c>
      <c r="Q21" s="23">
        <f t="shared" si="13"/>
        <v>7</v>
      </c>
      <c r="R21" s="23">
        <f t="shared" si="13"/>
        <v>779</v>
      </c>
      <c r="S21" s="23">
        <f t="shared" si="13"/>
        <v>404</v>
      </c>
      <c r="U21" s="23">
        <f>AVERAGE(U22:U33)</f>
        <v>43390.666666666664</v>
      </c>
      <c r="V21" s="23">
        <f>AVERAGE(V22:V33)</f>
        <v>797037.08333333337</v>
      </c>
      <c r="W21" s="23">
        <f>AVERAGE(W22:W33)</f>
        <v>132036.91666666666</v>
      </c>
      <c r="X21" s="23">
        <f>+V21+W21</f>
        <v>929074</v>
      </c>
      <c r="Y21" s="48"/>
      <c r="Z21" s="43">
        <f>SUM(Z22:Z33)</f>
        <v>63913</v>
      </c>
      <c r="AA21" s="43">
        <f t="shared" ref="AA21" si="14">SUM(AA22:AA33)</f>
        <v>61509</v>
      </c>
      <c r="AB21" s="43">
        <f t="shared" ref="AB21" si="15">SUM(AB22:AB33)</f>
        <v>1847</v>
      </c>
      <c r="AC21" s="43">
        <f t="shared" ref="AC21" si="16">SUM(AC22:AC33)</f>
        <v>804</v>
      </c>
      <c r="AD21" s="43">
        <f t="shared" ref="AD21" si="17">SUM(AD22:AD33)</f>
        <v>40</v>
      </c>
      <c r="AE21" s="43">
        <f t="shared" ref="AE21" si="18">SUM(AE22:AE33)</f>
        <v>0</v>
      </c>
      <c r="AF21" s="43">
        <f t="shared" ref="AF21" si="19">SUM(AF22:AF33)</f>
        <v>41</v>
      </c>
      <c r="AG21" s="43">
        <f t="shared" ref="AG21" si="20">SUM(AG22:AG33)</f>
        <v>1</v>
      </c>
      <c r="AH21" s="43">
        <f t="shared" ref="AH21" si="21">SUM(AH22:AH33)</f>
        <v>22</v>
      </c>
      <c r="AI21" s="43">
        <f t="shared" ref="AI21" si="22">SUM(AI22:AI33)</f>
        <v>1</v>
      </c>
      <c r="AJ21" s="43">
        <f t="shared" ref="AJ21" si="23">SUM(AJ22:AJ33)</f>
        <v>847</v>
      </c>
      <c r="AK21" s="43">
        <f t="shared" ref="AK21" si="24">SUM(AK22:AK33)</f>
        <v>543</v>
      </c>
    </row>
    <row r="22" spans="1:37" x14ac:dyDescent="0.25">
      <c r="A22" s="24">
        <v>1</v>
      </c>
      <c r="C22" s="9">
        <v>37350</v>
      </c>
      <c r="D22" s="9">
        <v>759631</v>
      </c>
      <c r="E22" s="9">
        <v>69960</v>
      </c>
      <c r="F22" s="9">
        <f t="shared" ref="F22:F33" si="25">+D22+E22</f>
        <v>829591</v>
      </c>
      <c r="G22" s="1"/>
      <c r="H22" s="9">
        <v>4816</v>
      </c>
      <c r="I22" s="9">
        <v>4708</v>
      </c>
      <c r="J22" s="9">
        <v>134</v>
      </c>
      <c r="K22" s="9">
        <v>131</v>
      </c>
      <c r="L22" s="9">
        <v>0</v>
      </c>
      <c r="M22" s="9">
        <v>0</v>
      </c>
      <c r="N22" s="9">
        <v>4</v>
      </c>
      <c r="O22" s="9">
        <v>0</v>
      </c>
      <c r="P22" s="9">
        <v>1</v>
      </c>
      <c r="Q22" s="9">
        <v>1</v>
      </c>
      <c r="R22" s="9">
        <v>79</v>
      </c>
      <c r="S22" s="9">
        <v>37</v>
      </c>
      <c r="U22" s="41">
        <v>43037</v>
      </c>
      <c r="V22" s="40">
        <v>775868</v>
      </c>
      <c r="W22" s="40">
        <v>95543</v>
      </c>
      <c r="X22" s="40">
        <v>871411</v>
      </c>
      <c r="Y22" s="49">
        <v>4743</v>
      </c>
      <c r="Z22" s="40">
        <v>4743</v>
      </c>
      <c r="AA22" s="40">
        <v>4662</v>
      </c>
      <c r="AB22" s="40">
        <v>181</v>
      </c>
      <c r="AC22" s="40">
        <v>169</v>
      </c>
      <c r="AD22" s="40">
        <v>6</v>
      </c>
      <c r="AE22" s="40">
        <v>0</v>
      </c>
      <c r="AF22" s="40">
        <v>9</v>
      </c>
      <c r="AG22" s="40">
        <v>0</v>
      </c>
      <c r="AH22" s="40">
        <v>2</v>
      </c>
      <c r="AI22" s="40">
        <v>1</v>
      </c>
      <c r="AJ22" s="40">
        <v>66</v>
      </c>
      <c r="AK22" s="40">
        <v>27</v>
      </c>
    </row>
    <row r="23" spans="1:37" x14ac:dyDescent="0.25">
      <c r="A23" s="24">
        <v>2</v>
      </c>
      <c r="C23" s="9">
        <v>39749</v>
      </c>
      <c r="D23" s="9">
        <v>774257</v>
      </c>
      <c r="E23" s="9">
        <v>104564</v>
      </c>
      <c r="F23" s="9">
        <f t="shared" si="25"/>
        <v>878821</v>
      </c>
      <c r="G23" s="1"/>
      <c r="H23" s="9">
        <v>5315</v>
      </c>
      <c r="I23" s="9">
        <v>5081</v>
      </c>
      <c r="J23" s="9">
        <v>132</v>
      </c>
      <c r="K23" s="9">
        <v>74</v>
      </c>
      <c r="L23" s="9">
        <v>1</v>
      </c>
      <c r="M23" s="9">
        <v>0</v>
      </c>
      <c r="N23" s="9">
        <v>9</v>
      </c>
      <c r="O23" s="9">
        <v>0</v>
      </c>
      <c r="P23" s="9">
        <v>0</v>
      </c>
      <c r="Q23" s="9">
        <v>1</v>
      </c>
      <c r="R23" s="9">
        <v>56</v>
      </c>
      <c r="S23" s="9">
        <v>33</v>
      </c>
      <c r="U23" s="41">
        <v>44360</v>
      </c>
      <c r="V23" s="40">
        <v>773590</v>
      </c>
      <c r="W23" s="40">
        <v>111027</v>
      </c>
      <c r="X23" s="40">
        <v>884617</v>
      </c>
      <c r="Y23" s="49"/>
      <c r="Z23" s="40">
        <v>5292</v>
      </c>
      <c r="AA23" s="40">
        <v>5149</v>
      </c>
      <c r="AB23" s="40">
        <v>144</v>
      </c>
      <c r="AC23" s="40">
        <v>61</v>
      </c>
      <c r="AD23" s="40">
        <v>1</v>
      </c>
      <c r="AE23" s="40">
        <v>0</v>
      </c>
      <c r="AF23" s="40">
        <v>2</v>
      </c>
      <c r="AG23" s="40">
        <v>0</v>
      </c>
      <c r="AH23" s="40">
        <v>1</v>
      </c>
      <c r="AI23" s="40">
        <v>0</v>
      </c>
      <c r="AJ23" s="40">
        <v>45</v>
      </c>
      <c r="AK23" s="40">
        <v>51</v>
      </c>
    </row>
    <row r="24" spans="1:37" x14ac:dyDescent="0.25">
      <c r="A24" s="24">
        <v>3</v>
      </c>
      <c r="C24" s="9">
        <v>39891</v>
      </c>
      <c r="D24" s="9">
        <v>791395</v>
      </c>
      <c r="E24" s="9">
        <v>115879</v>
      </c>
      <c r="F24" s="9">
        <f t="shared" si="25"/>
        <v>907274</v>
      </c>
      <c r="G24" s="1"/>
      <c r="H24" s="9">
        <v>6210</v>
      </c>
      <c r="I24" s="9">
        <v>6159</v>
      </c>
      <c r="J24" s="9">
        <v>164</v>
      </c>
      <c r="K24" s="9">
        <v>70</v>
      </c>
      <c r="L24" s="9">
        <v>6</v>
      </c>
      <c r="M24" s="9">
        <v>0</v>
      </c>
      <c r="N24" s="9">
        <v>4</v>
      </c>
      <c r="O24" s="9">
        <v>0</v>
      </c>
      <c r="P24" s="9">
        <v>2</v>
      </c>
      <c r="Q24" s="9">
        <v>0</v>
      </c>
      <c r="R24" s="9">
        <v>61</v>
      </c>
      <c r="S24" s="9">
        <v>34</v>
      </c>
      <c r="U24" s="41">
        <v>44007</v>
      </c>
      <c r="V24" s="40">
        <v>777788</v>
      </c>
      <c r="W24" s="40">
        <v>119498</v>
      </c>
      <c r="X24" s="40">
        <v>897286</v>
      </c>
      <c r="Y24" s="49"/>
      <c r="Z24" s="40">
        <v>5112</v>
      </c>
      <c r="AA24" s="40">
        <v>4731</v>
      </c>
      <c r="AB24" s="40">
        <v>144</v>
      </c>
      <c r="AC24" s="40">
        <v>44</v>
      </c>
      <c r="AD24" s="40">
        <v>5</v>
      </c>
      <c r="AE24" s="40">
        <v>0</v>
      </c>
      <c r="AF24" s="40">
        <v>2</v>
      </c>
      <c r="AG24" s="40">
        <v>0</v>
      </c>
      <c r="AH24" s="40">
        <v>2</v>
      </c>
      <c r="AI24" s="40">
        <v>0</v>
      </c>
      <c r="AJ24" s="40">
        <v>82</v>
      </c>
      <c r="AK24" s="40">
        <v>39</v>
      </c>
    </row>
    <row r="25" spans="1:37" x14ac:dyDescent="0.25">
      <c r="A25" s="24">
        <v>4</v>
      </c>
      <c r="C25" s="9">
        <v>40268</v>
      </c>
      <c r="D25" s="9">
        <v>787934</v>
      </c>
      <c r="E25" s="9">
        <v>123286</v>
      </c>
      <c r="F25" s="9">
        <f t="shared" si="25"/>
        <v>911220</v>
      </c>
      <c r="G25" s="1"/>
      <c r="H25" s="9">
        <v>5144</v>
      </c>
      <c r="I25" s="9">
        <v>5031</v>
      </c>
      <c r="J25" s="9">
        <v>125</v>
      </c>
      <c r="K25" s="9">
        <v>68</v>
      </c>
      <c r="L25" s="9">
        <v>5</v>
      </c>
      <c r="M25" s="9">
        <v>0</v>
      </c>
      <c r="N25" s="9">
        <v>3</v>
      </c>
      <c r="O25" s="9">
        <v>0</v>
      </c>
      <c r="P25" s="9">
        <v>1</v>
      </c>
      <c r="Q25" s="9">
        <v>1</v>
      </c>
      <c r="R25" s="9">
        <v>75</v>
      </c>
      <c r="S25" s="9">
        <v>33</v>
      </c>
      <c r="U25" s="41">
        <v>43986</v>
      </c>
      <c r="V25" s="40">
        <v>784797</v>
      </c>
      <c r="W25" s="40">
        <v>139331</v>
      </c>
      <c r="X25" s="40">
        <v>924128</v>
      </c>
      <c r="Y25" s="49"/>
      <c r="Z25" s="40">
        <v>5589</v>
      </c>
      <c r="AA25" s="40">
        <v>5385</v>
      </c>
      <c r="AB25" s="40">
        <v>203</v>
      </c>
      <c r="AC25" s="40">
        <v>44</v>
      </c>
      <c r="AD25" s="40">
        <v>4</v>
      </c>
      <c r="AE25" s="40">
        <v>0</v>
      </c>
      <c r="AF25" s="40">
        <v>3</v>
      </c>
      <c r="AG25" s="40">
        <v>0</v>
      </c>
      <c r="AH25" s="40">
        <v>6</v>
      </c>
      <c r="AI25" s="40">
        <v>0</v>
      </c>
      <c r="AJ25" s="40">
        <v>57</v>
      </c>
      <c r="AK25" s="40">
        <v>38</v>
      </c>
    </row>
    <row r="26" spans="1:37" x14ac:dyDescent="0.25">
      <c r="A26" s="24">
        <v>5</v>
      </c>
      <c r="C26" s="9">
        <v>40602</v>
      </c>
      <c r="D26" s="9">
        <v>796055</v>
      </c>
      <c r="E26" s="9">
        <v>126097</v>
      </c>
      <c r="F26" s="9">
        <f t="shared" si="25"/>
        <v>922152</v>
      </c>
      <c r="G26" s="1"/>
      <c r="H26" s="9">
        <v>5832</v>
      </c>
      <c r="I26" s="9">
        <v>5734</v>
      </c>
      <c r="J26" s="9">
        <v>135</v>
      </c>
      <c r="K26" s="9">
        <v>52</v>
      </c>
      <c r="L26" s="9">
        <v>4</v>
      </c>
      <c r="M26" s="9">
        <v>0</v>
      </c>
      <c r="N26" s="9">
        <v>5</v>
      </c>
      <c r="O26" s="9">
        <v>0</v>
      </c>
      <c r="P26" s="9">
        <v>1</v>
      </c>
      <c r="Q26" s="9">
        <v>0</v>
      </c>
      <c r="R26" s="9">
        <v>64</v>
      </c>
      <c r="S26" s="9">
        <v>27</v>
      </c>
      <c r="U26" s="41">
        <v>43196</v>
      </c>
      <c r="V26" s="40">
        <v>802460</v>
      </c>
      <c r="W26" s="40">
        <v>131665</v>
      </c>
      <c r="X26" s="40">
        <v>934125</v>
      </c>
      <c r="Y26" s="49"/>
      <c r="Z26" s="40">
        <v>5656</v>
      </c>
      <c r="AA26" s="40">
        <v>5581</v>
      </c>
      <c r="AB26" s="40">
        <v>149</v>
      </c>
      <c r="AC26" s="40">
        <v>53</v>
      </c>
      <c r="AD26" s="40">
        <v>3</v>
      </c>
      <c r="AE26" s="40">
        <v>0</v>
      </c>
      <c r="AF26" s="40">
        <v>4</v>
      </c>
      <c r="AG26" s="40">
        <v>0</v>
      </c>
      <c r="AH26" s="40">
        <v>1</v>
      </c>
      <c r="AI26" s="40">
        <v>0</v>
      </c>
      <c r="AJ26" s="40">
        <v>84</v>
      </c>
      <c r="AK26" s="40">
        <v>71</v>
      </c>
    </row>
    <row r="27" spans="1:37" x14ac:dyDescent="0.25">
      <c r="A27" s="24">
        <v>6</v>
      </c>
      <c r="C27" s="9">
        <v>40977</v>
      </c>
      <c r="D27" s="9">
        <v>776653</v>
      </c>
      <c r="E27" s="9">
        <v>115868</v>
      </c>
      <c r="F27" s="9">
        <f t="shared" si="25"/>
        <v>892521</v>
      </c>
      <c r="G27" s="1"/>
      <c r="H27" s="9">
        <v>5365</v>
      </c>
      <c r="I27" s="9">
        <v>5234</v>
      </c>
      <c r="J27" s="9">
        <v>147</v>
      </c>
      <c r="K27" s="9">
        <v>52</v>
      </c>
      <c r="L27" s="9">
        <v>5</v>
      </c>
      <c r="M27" s="9">
        <v>0</v>
      </c>
      <c r="N27" s="9">
        <v>3</v>
      </c>
      <c r="O27" s="9">
        <v>0</v>
      </c>
      <c r="P27" s="9">
        <v>1</v>
      </c>
      <c r="Q27" s="9">
        <v>0</v>
      </c>
      <c r="R27" s="9">
        <v>54</v>
      </c>
      <c r="S27" s="9">
        <v>47</v>
      </c>
      <c r="U27" s="41">
        <v>40256</v>
      </c>
      <c r="V27" s="40">
        <v>789647</v>
      </c>
      <c r="W27" s="40">
        <v>132753</v>
      </c>
      <c r="X27" s="40">
        <v>922400</v>
      </c>
      <c r="Y27" s="49"/>
      <c r="Z27" s="40">
        <v>5206</v>
      </c>
      <c r="AA27" s="40">
        <v>5178</v>
      </c>
      <c r="AB27" s="40">
        <v>202</v>
      </c>
      <c r="AC27" s="40">
        <v>53</v>
      </c>
      <c r="AD27" s="40">
        <v>5</v>
      </c>
      <c r="AE27" s="40">
        <v>0</v>
      </c>
      <c r="AF27" s="40">
        <v>5</v>
      </c>
      <c r="AG27" s="40">
        <v>0</v>
      </c>
      <c r="AH27" s="40">
        <v>2</v>
      </c>
      <c r="AI27" s="40">
        <v>0</v>
      </c>
      <c r="AJ27" s="40">
        <v>84</v>
      </c>
      <c r="AK27" s="40">
        <v>52</v>
      </c>
    </row>
    <row r="28" spans="1:37" x14ac:dyDescent="0.25">
      <c r="A28" s="24">
        <v>7</v>
      </c>
      <c r="C28" s="9">
        <v>41334</v>
      </c>
      <c r="D28" s="9">
        <v>783965</v>
      </c>
      <c r="E28" s="9">
        <v>121376</v>
      </c>
      <c r="F28" s="9">
        <f t="shared" si="25"/>
        <v>905341</v>
      </c>
      <c r="G28" s="1"/>
      <c r="H28" s="9">
        <v>5515</v>
      </c>
      <c r="I28" s="9">
        <v>5394</v>
      </c>
      <c r="J28" s="9">
        <v>189</v>
      </c>
      <c r="K28" s="9">
        <v>52</v>
      </c>
      <c r="L28" s="9">
        <v>5</v>
      </c>
      <c r="M28" s="9">
        <v>0</v>
      </c>
      <c r="N28" s="9">
        <v>3</v>
      </c>
      <c r="O28" s="9">
        <v>0</v>
      </c>
      <c r="P28" s="9">
        <v>1</v>
      </c>
      <c r="Q28" s="9">
        <v>0</v>
      </c>
      <c r="R28" s="9">
        <v>49</v>
      </c>
      <c r="S28" s="9">
        <v>28</v>
      </c>
      <c r="U28" s="41">
        <v>43575</v>
      </c>
      <c r="V28" s="40">
        <v>802561</v>
      </c>
      <c r="W28" s="40">
        <v>141597</v>
      </c>
      <c r="X28" s="40">
        <v>944158</v>
      </c>
      <c r="Y28" s="49"/>
      <c r="Z28" s="40">
        <v>5307</v>
      </c>
      <c r="AA28" s="40">
        <v>4976</v>
      </c>
      <c r="AB28" s="40">
        <v>179</v>
      </c>
      <c r="AC28" s="40">
        <v>53</v>
      </c>
      <c r="AD28" s="40">
        <v>3</v>
      </c>
      <c r="AE28" s="40">
        <v>0</v>
      </c>
      <c r="AF28" s="40">
        <v>3</v>
      </c>
      <c r="AG28" s="40">
        <v>0</v>
      </c>
      <c r="AH28" s="40">
        <v>0</v>
      </c>
      <c r="AI28" s="40">
        <v>0</v>
      </c>
      <c r="AJ28" s="40">
        <v>59</v>
      </c>
      <c r="AK28" s="40">
        <v>48</v>
      </c>
    </row>
    <row r="29" spans="1:37" x14ac:dyDescent="0.25">
      <c r="A29" s="24">
        <v>8</v>
      </c>
      <c r="C29" s="9">
        <v>41586</v>
      </c>
      <c r="D29" s="9">
        <v>783468</v>
      </c>
      <c r="E29" s="9">
        <v>138206</v>
      </c>
      <c r="F29" s="9">
        <f t="shared" si="25"/>
        <v>921674</v>
      </c>
      <c r="G29" s="1"/>
      <c r="H29" s="9">
        <v>5949</v>
      </c>
      <c r="I29" s="9">
        <v>5853</v>
      </c>
      <c r="J29" s="9">
        <v>177</v>
      </c>
      <c r="K29" s="9">
        <v>34</v>
      </c>
      <c r="L29" s="9">
        <v>2</v>
      </c>
      <c r="M29" s="9">
        <v>0</v>
      </c>
      <c r="N29" s="9">
        <v>1</v>
      </c>
      <c r="O29" s="9">
        <v>0</v>
      </c>
      <c r="P29" s="9">
        <v>5</v>
      </c>
      <c r="Q29" s="9">
        <v>1</v>
      </c>
      <c r="R29" s="9">
        <v>66</v>
      </c>
      <c r="S29" s="9">
        <v>24</v>
      </c>
      <c r="U29" s="41">
        <v>43504</v>
      </c>
      <c r="V29" s="40">
        <v>808466</v>
      </c>
      <c r="W29" s="40">
        <v>156737</v>
      </c>
      <c r="X29" s="40">
        <v>965203</v>
      </c>
      <c r="Y29" s="49"/>
      <c r="Z29" s="40">
        <v>5651</v>
      </c>
      <c r="AA29" s="40">
        <v>5521</v>
      </c>
      <c r="AB29" s="40">
        <v>150</v>
      </c>
      <c r="AC29" s="40">
        <v>69</v>
      </c>
      <c r="AD29" s="40">
        <v>3</v>
      </c>
      <c r="AE29" s="40">
        <v>0</v>
      </c>
      <c r="AF29" s="40">
        <v>0</v>
      </c>
      <c r="AG29" s="40">
        <v>0</v>
      </c>
      <c r="AH29" s="40">
        <v>3</v>
      </c>
      <c r="AI29" s="40">
        <v>0</v>
      </c>
      <c r="AJ29" s="40">
        <v>95</v>
      </c>
      <c r="AK29" s="40">
        <v>53</v>
      </c>
    </row>
    <row r="30" spans="1:37" x14ac:dyDescent="0.25">
      <c r="A30" s="24">
        <v>9</v>
      </c>
      <c r="C30" s="9">
        <v>42350</v>
      </c>
      <c r="D30" s="9">
        <v>796849</v>
      </c>
      <c r="E30" s="9">
        <v>142470</v>
      </c>
      <c r="F30" s="9">
        <f t="shared" si="25"/>
        <v>939319</v>
      </c>
      <c r="G30" s="1"/>
      <c r="H30" s="9">
        <v>6184</v>
      </c>
      <c r="I30" s="9">
        <v>6028</v>
      </c>
      <c r="J30" s="9">
        <v>146</v>
      </c>
      <c r="K30" s="9">
        <v>52</v>
      </c>
      <c r="L30" s="9">
        <v>4</v>
      </c>
      <c r="M30" s="9">
        <v>0</v>
      </c>
      <c r="N30" s="9">
        <v>4</v>
      </c>
      <c r="O30" s="9">
        <v>0</v>
      </c>
      <c r="P30" s="9">
        <v>0</v>
      </c>
      <c r="Q30" s="9">
        <v>0</v>
      </c>
      <c r="R30" s="9">
        <v>78</v>
      </c>
      <c r="S30" s="9">
        <v>35</v>
      </c>
      <c r="U30" s="41">
        <v>43834</v>
      </c>
      <c r="V30" s="40">
        <v>808138</v>
      </c>
      <c r="W30" s="40">
        <v>164712</v>
      </c>
      <c r="X30" s="40">
        <v>972850</v>
      </c>
      <c r="Y30" s="49"/>
      <c r="Z30" s="40">
        <v>5560</v>
      </c>
      <c r="AA30" s="40">
        <v>5362</v>
      </c>
      <c r="AB30" s="40">
        <v>130</v>
      </c>
      <c r="AC30" s="40">
        <v>54</v>
      </c>
      <c r="AD30" s="40">
        <v>0</v>
      </c>
      <c r="AE30" s="40">
        <v>0</v>
      </c>
      <c r="AF30" s="40">
        <v>0</v>
      </c>
      <c r="AG30" s="40">
        <v>0</v>
      </c>
      <c r="AH30" s="40">
        <v>1</v>
      </c>
      <c r="AI30" s="40">
        <v>0</v>
      </c>
      <c r="AJ30" s="40">
        <v>95</v>
      </c>
      <c r="AK30" s="40">
        <v>51</v>
      </c>
    </row>
    <row r="31" spans="1:37" x14ac:dyDescent="0.25">
      <c r="A31" s="24">
        <v>10</v>
      </c>
      <c r="C31" s="9">
        <v>42519</v>
      </c>
      <c r="D31" s="9">
        <v>797441</v>
      </c>
      <c r="E31" s="9">
        <v>155113</v>
      </c>
      <c r="F31" s="9">
        <f t="shared" si="25"/>
        <v>952554</v>
      </c>
      <c r="G31" s="1"/>
      <c r="H31" s="9">
        <v>6010</v>
      </c>
      <c r="I31" s="9">
        <v>5553</v>
      </c>
      <c r="J31" s="9">
        <v>178</v>
      </c>
      <c r="K31" s="9">
        <v>60</v>
      </c>
      <c r="L31" s="9">
        <v>2</v>
      </c>
      <c r="M31" s="9">
        <v>0</v>
      </c>
      <c r="N31" s="9">
        <v>0</v>
      </c>
      <c r="O31" s="9">
        <v>0</v>
      </c>
      <c r="P31" s="9">
        <v>1</v>
      </c>
      <c r="Q31" s="9">
        <v>1</v>
      </c>
      <c r="R31" s="9">
        <v>69</v>
      </c>
      <c r="S31" s="9">
        <v>54</v>
      </c>
      <c r="U31" s="41">
        <v>43477</v>
      </c>
      <c r="V31" s="40">
        <v>824462</v>
      </c>
      <c r="W31" s="40">
        <v>172290</v>
      </c>
      <c r="X31" s="40">
        <v>996752</v>
      </c>
      <c r="Y31" s="49"/>
      <c r="Z31" s="40">
        <v>5906</v>
      </c>
      <c r="AA31" s="40">
        <v>5316</v>
      </c>
      <c r="AB31" s="40">
        <v>120</v>
      </c>
      <c r="AC31" s="40">
        <v>54</v>
      </c>
      <c r="AD31" s="40">
        <v>6</v>
      </c>
      <c r="AE31" s="40">
        <v>0</v>
      </c>
      <c r="AF31" s="40">
        <v>7</v>
      </c>
      <c r="AG31" s="40">
        <v>1</v>
      </c>
      <c r="AH31" s="40">
        <v>1</v>
      </c>
      <c r="AI31" s="40">
        <v>0</v>
      </c>
      <c r="AJ31" s="40">
        <v>52</v>
      </c>
      <c r="AK31" s="40">
        <v>39</v>
      </c>
    </row>
    <row r="32" spans="1:37" x14ac:dyDescent="0.25">
      <c r="A32" s="24">
        <v>11</v>
      </c>
      <c r="C32" s="9">
        <v>42875</v>
      </c>
      <c r="D32" s="9">
        <v>787735</v>
      </c>
      <c r="E32" s="9">
        <v>111816</v>
      </c>
      <c r="F32" s="9">
        <f t="shared" si="25"/>
        <v>899551</v>
      </c>
      <c r="G32" s="1"/>
      <c r="H32" s="9">
        <v>5559</v>
      </c>
      <c r="I32" s="9">
        <v>5500</v>
      </c>
      <c r="J32" s="9">
        <v>185</v>
      </c>
      <c r="K32" s="9">
        <v>169</v>
      </c>
      <c r="L32" s="9">
        <v>2</v>
      </c>
      <c r="M32" s="9">
        <v>0</v>
      </c>
      <c r="N32" s="9">
        <v>2</v>
      </c>
      <c r="O32" s="9">
        <v>0</v>
      </c>
      <c r="P32" s="9">
        <v>2</v>
      </c>
      <c r="Q32" s="9">
        <v>1</v>
      </c>
      <c r="R32" s="9">
        <v>76</v>
      </c>
      <c r="S32" s="9">
        <v>33</v>
      </c>
      <c r="U32" s="41">
        <v>43631</v>
      </c>
      <c r="V32" s="40">
        <v>827125</v>
      </c>
      <c r="W32" s="40">
        <v>117002</v>
      </c>
      <c r="X32" s="40">
        <v>944127</v>
      </c>
      <c r="Y32" s="49"/>
      <c r="Z32" s="40">
        <v>5359</v>
      </c>
      <c r="AA32" s="40">
        <v>5259</v>
      </c>
      <c r="AB32" s="40">
        <v>100</v>
      </c>
      <c r="AC32" s="40">
        <v>48</v>
      </c>
      <c r="AD32" s="40">
        <v>3</v>
      </c>
      <c r="AE32" s="40">
        <v>0</v>
      </c>
      <c r="AF32" s="40">
        <v>3</v>
      </c>
      <c r="AG32" s="40">
        <v>0</v>
      </c>
      <c r="AH32" s="40">
        <v>1</v>
      </c>
      <c r="AI32" s="40">
        <v>0</v>
      </c>
      <c r="AJ32" s="40">
        <v>89</v>
      </c>
      <c r="AK32" s="40">
        <v>40</v>
      </c>
    </row>
    <row r="33" spans="1:37" x14ac:dyDescent="0.25">
      <c r="A33" s="24">
        <v>12</v>
      </c>
      <c r="C33" s="9">
        <v>42954</v>
      </c>
      <c r="D33" s="9">
        <v>764295</v>
      </c>
      <c r="E33" s="9">
        <v>87171</v>
      </c>
      <c r="F33" s="9">
        <f t="shared" si="25"/>
        <v>851466</v>
      </c>
      <c r="G33" s="1"/>
      <c r="H33" s="9">
        <v>4881</v>
      </c>
      <c r="I33" s="9">
        <v>104</v>
      </c>
      <c r="J33" s="9">
        <v>4584</v>
      </c>
      <c r="K33" s="9">
        <v>86</v>
      </c>
      <c r="L33" s="9">
        <v>6</v>
      </c>
      <c r="M33" s="9">
        <v>0</v>
      </c>
      <c r="N33" s="9">
        <v>4</v>
      </c>
      <c r="O33" s="9">
        <v>0</v>
      </c>
      <c r="P33" s="9">
        <v>3</v>
      </c>
      <c r="Q33" s="9">
        <v>1</v>
      </c>
      <c r="R33" s="9">
        <v>52</v>
      </c>
      <c r="S33" s="9">
        <v>19</v>
      </c>
      <c r="U33" s="41">
        <v>43825</v>
      </c>
      <c r="V33" s="40">
        <v>789543</v>
      </c>
      <c r="W33" s="40">
        <v>102288</v>
      </c>
      <c r="X33" s="40">
        <v>891831</v>
      </c>
      <c r="Y33" s="49"/>
      <c r="Z33" s="40">
        <v>4532</v>
      </c>
      <c r="AA33" s="40">
        <v>4389</v>
      </c>
      <c r="AB33" s="40">
        <v>145</v>
      </c>
      <c r="AC33" s="40">
        <v>102</v>
      </c>
      <c r="AD33" s="40">
        <v>1</v>
      </c>
      <c r="AE33" s="40">
        <v>0</v>
      </c>
      <c r="AF33" s="40">
        <v>3</v>
      </c>
      <c r="AG33" s="40">
        <v>0</v>
      </c>
      <c r="AH33" s="40">
        <v>2</v>
      </c>
      <c r="AI33" s="40">
        <v>0</v>
      </c>
      <c r="AJ33" s="40">
        <v>39</v>
      </c>
      <c r="AK33" s="40">
        <v>34</v>
      </c>
    </row>
    <row r="34" spans="1:37" x14ac:dyDescent="0.25">
      <c r="A34" s="21" t="s">
        <v>2</v>
      </c>
      <c r="C34" s="23">
        <f>AVERAGE(C35:C46)</f>
        <v>200</v>
      </c>
      <c r="D34" s="23">
        <f>AVERAGE(D35:D46)</f>
        <v>2116.5</v>
      </c>
      <c r="E34" s="23">
        <f>AVERAGE(E35:E46)</f>
        <v>56.25</v>
      </c>
      <c r="F34" s="23">
        <f>AVERAGE(F35:F46)</f>
        <v>2172.75</v>
      </c>
      <c r="G34" s="22"/>
      <c r="H34" s="23">
        <f>SUM(H35:H46)</f>
        <v>40</v>
      </c>
      <c r="I34" s="23">
        <f t="shared" ref="I34:S34" si="26">SUM(I35:I46)</f>
        <v>28</v>
      </c>
      <c r="J34" s="23">
        <f t="shared" si="26"/>
        <v>0</v>
      </c>
      <c r="K34" s="23">
        <f t="shared" si="26"/>
        <v>0</v>
      </c>
      <c r="L34" s="23">
        <f t="shared" si="26"/>
        <v>0</v>
      </c>
      <c r="M34" s="23">
        <f t="shared" si="26"/>
        <v>0</v>
      </c>
      <c r="N34" s="23">
        <f t="shared" si="26"/>
        <v>0</v>
      </c>
      <c r="O34" s="23">
        <f t="shared" si="26"/>
        <v>0</v>
      </c>
      <c r="P34" s="23">
        <f t="shared" si="26"/>
        <v>0</v>
      </c>
      <c r="Q34" s="23">
        <f t="shared" si="26"/>
        <v>0</v>
      </c>
      <c r="R34" s="23">
        <f t="shared" si="26"/>
        <v>0</v>
      </c>
      <c r="S34" s="23">
        <f t="shared" si="26"/>
        <v>0</v>
      </c>
      <c r="U34" s="23">
        <f>AVERAGE(U35:U46)</f>
        <v>142.5</v>
      </c>
      <c r="V34" s="23">
        <f>AVERAGE(V35:V46)</f>
        <v>406.41666666666669</v>
      </c>
      <c r="W34" s="23">
        <f>AVERAGE(W35:W46)</f>
        <v>38.5</v>
      </c>
      <c r="X34" s="23">
        <f>+V34+W34</f>
        <v>444.91666666666669</v>
      </c>
      <c r="Y34" s="48"/>
      <c r="Z34" s="43">
        <f>SUM(Z35:Z46)</f>
        <v>2</v>
      </c>
      <c r="AA34" s="43">
        <f t="shared" ref="AA34" si="27">SUM(AA35:AA46)</f>
        <v>1</v>
      </c>
      <c r="AB34" s="43">
        <f t="shared" ref="AB34" si="28">SUM(AB35:AB46)</f>
        <v>0</v>
      </c>
      <c r="AC34" s="43">
        <f t="shared" ref="AC34" si="29">SUM(AC35:AC46)</f>
        <v>0</v>
      </c>
      <c r="AD34" s="43">
        <f t="shared" ref="AD34" si="30">SUM(AD35:AD46)</f>
        <v>0</v>
      </c>
      <c r="AE34" s="43">
        <f t="shared" ref="AE34" si="31">SUM(AE35:AE46)</f>
        <v>0</v>
      </c>
      <c r="AF34" s="43">
        <f t="shared" ref="AF34" si="32">SUM(AF35:AF46)</f>
        <v>2</v>
      </c>
      <c r="AG34" s="43">
        <f t="shared" ref="AG34" si="33">SUM(AG35:AG46)</f>
        <v>0</v>
      </c>
      <c r="AH34" s="43">
        <f t="shared" ref="AH34" si="34">SUM(AH35:AH46)</f>
        <v>0</v>
      </c>
      <c r="AI34" s="43">
        <f t="shared" ref="AI34" si="35">SUM(AI35:AI46)</f>
        <v>0</v>
      </c>
      <c r="AJ34" s="43">
        <f t="shared" ref="AJ34" si="36">SUM(AJ35:AJ46)</f>
        <v>0</v>
      </c>
      <c r="AK34" s="43">
        <f t="shared" ref="AK34" si="37">SUM(AK35:AK46)</f>
        <v>0</v>
      </c>
    </row>
    <row r="35" spans="1:37" x14ac:dyDescent="0.25">
      <c r="A35" s="24">
        <v>1</v>
      </c>
      <c r="C35" s="9">
        <v>211</v>
      </c>
      <c r="D35" s="9">
        <v>1598</v>
      </c>
      <c r="E35" s="9">
        <v>65</v>
      </c>
      <c r="F35" s="9">
        <f t="shared" ref="F35:F72" si="38">+D35+E35</f>
        <v>1663</v>
      </c>
      <c r="G35" s="1"/>
      <c r="H35" s="9">
        <v>3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U35" s="39">
        <v>148</v>
      </c>
      <c r="V35" s="39">
        <v>602</v>
      </c>
      <c r="W35" s="39">
        <v>30</v>
      </c>
      <c r="X35" s="39">
        <v>632</v>
      </c>
      <c r="Y35" s="49"/>
      <c r="Z35" s="39">
        <v>1</v>
      </c>
      <c r="AA35" s="39">
        <v>1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</row>
    <row r="36" spans="1:37" x14ac:dyDescent="0.25">
      <c r="A36" s="24">
        <v>2</v>
      </c>
      <c r="C36" s="9">
        <v>212</v>
      </c>
      <c r="D36" s="9">
        <v>1870</v>
      </c>
      <c r="E36" s="9">
        <v>65</v>
      </c>
      <c r="F36" s="9">
        <f t="shared" si="38"/>
        <v>1935</v>
      </c>
      <c r="G36" s="1"/>
      <c r="H36" s="9">
        <v>4</v>
      </c>
      <c r="I36" s="9">
        <v>3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U36" s="39">
        <v>145</v>
      </c>
      <c r="V36" s="39">
        <v>611</v>
      </c>
      <c r="W36" s="39">
        <v>30</v>
      </c>
      <c r="X36" s="39">
        <v>641</v>
      </c>
      <c r="Y36" s="49"/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</row>
    <row r="37" spans="1:37" x14ac:dyDescent="0.25">
      <c r="A37" s="24">
        <v>3</v>
      </c>
      <c r="C37" s="9">
        <v>216</v>
      </c>
      <c r="D37" s="9">
        <v>1964</v>
      </c>
      <c r="E37" s="9">
        <v>64</v>
      </c>
      <c r="F37" s="9">
        <f t="shared" si="38"/>
        <v>2028</v>
      </c>
      <c r="G37" s="1"/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U37" s="39">
        <v>145</v>
      </c>
      <c r="V37" s="39">
        <v>493</v>
      </c>
      <c r="W37" s="39">
        <v>30</v>
      </c>
      <c r="X37" s="39">
        <v>523</v>
      </c>
      <c r="Y37" s="49"/>
      <c r="Z37" s="39">
        <v>1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</row>
    <row r="38" spans="1:37" x14ac:dyDescent="0.25">
      <c r="A38" s="24">
        <v>4</v>
      </c>
      <c r="C38" s="9">
        <v>218</v>
      </c>
      <c r="D38" s="9">
        <v>2148</v>
      </c>
      <c r="E38" s="9">
        <v>63</v>
      </c>
      <c r="F38" s="9">
        <f t="shared" si="38"/>
        <v>2211</v>
      </c>
      <c r="G38" s="1"/>
      <c r="H38" s="9">
        <v>0</v>
      </c>
      <c r="I38" s="9">
        <v>2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U38" s="39">
        <v>144</v>
      </c>
      <c r="V38" s="39">
        <v>475</v>
      </c>
      <c r="W38" s="39">
        <v>30</v>
      </c>
      <c r="X38" s="39">
        <v>505</v>
      </c>
      <c r="Y38" s="49"/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</row>
    <row r="39" spans="1:37" x14ac:dyDescent="0.25">
      <c r="A39" s="24">
        <v>5</v>
      </c>
      <c r="C39" s="9">
        <v>209</v>
      </c>
      <c r="D39" s="9">
        <v>2214</v>
      </c>
      <c r="E39" s="9">
        <v>62</v>
      </c>
      <c r="F39" s="9">
        <f t="shared" si="38"/>
        <v>2276</v>
      </c>
      <c r="G39" s="1"/>
      <c r="H39" s="9">
        <v>3</v>
      </c>
      <c r="I39" s="9">
        <v>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U39" s="39">
        <v>145</v>
      </c>
      <c r="V39" s="39">
        <v>383</v>
      </c>
      <c r="W39" s="39">
        <v>24</v>
      </c>
      <c r="X39" s="39">
        <v>407</v>
      </c>
      <c r="Y39" s="49"/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</row>
    <row r="40" spans="1:37" x14ac:dyDescent="0.25">
      <c r="A40" s="24">
        <v>6</v>
      </c>
      <c r="C40" s="9">
        <v>206</v>
      </c>
      <c r="D40" s="9">
        <v>2612</v>
      </c>
      <c r="E40" s="9">
        <v>61</v>
      </c>
      <c r="F40" s="9">
        <f t="shared" si="38"/>
        <v>2673</v>
      </c>
      <c r="G40" s="1"/>
      <c r="H40" s="9">
        <v>4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U40" s="39">
        <v>142</v>
      </c>
      <c r="V40" s="39">
        <v>329</v>
      </c>
      <c r="W40" s="39">
        <v>26</v>
      </c>
      <c r="X40" s="39">
        <v>355</v>
      </c>
      <c r="Y40" s="49"/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</row>
    <row r="41" spans="1:37" x14ac:dyDescent="0.25">
      <c r="A41" s="24">
        <v>7</v>
      </c>
      <c r="C41" s="9">
        <v>206</v>
      </c>
      <c r="D41" s="9">
        <v>2680</v>
      </c>
      <c r="E41" s="9">
        <v>61</v>
      </c>
      <c r="F41" s="9">
        <f t="shared" si="38"/>
        <v>2741</v>
      </c>
      <c r="G41" s="1"/>
      <c r="H41" s="9">
        <v>5</v>
      </c>
      <c r="I41" s="9">
        <v>5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U41" s="39">
        <v>138</v>
      </c>
      <c r="V41" s="39">
        <v>326</v>
      </c>
      <c r="W41" s="39">
        <v>29</v>
      </c>
      <c r="X41" s="39">
        <v>355</v>
      </c>
      <c r="Y41" s="49"/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</row>
    <row r="42" spans="1:37" x14ac:dyDescent="0.25">
      <c r="A42" s="24">
        <v>8</v>
      </c>
      <c r="C42" s="9">
        <v>203</v>
      </c>
      <c r="D42" s="9">
        <v>2775</v>
      </c>
      <c r="E42" s="9">
        <v>57</v>
      </c>
      <c r="F42" s="9">
        <f t="shared" si="38"/>
        <v>2832</v>
      </c>
      <c r="G42" s="1"/>
      <c r="H42" s="9">
        <v>5</v>
      </c>
      <c r="I42" s="9">
        <v>3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U42" s="39">
        <v>138</v>
      </c>
      <c r="V42" s="39">
        <v>296</v>
      </c>
      <c r="W42" s="39">
        <v>28</v>
      </c>
      <c r="X42" s="39">
        <v>324</v>
      </c>
      <c r="Y42" s="49"/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</row>
    <row r="43" spans="1:37" x14ac:dyDescent="0.25">
      <c r="A43" s="24">
        <v>9</v>
      </c>
      <c r="C43" s="9">
        <v>190</v>
      </c>
      <c r="D43" s="9">
        <v>2986</v>
      </c>
      <c r="E43" s="9">
        <v>52</v>
      </c>
      <c r="F43" s="9">
        <f t="shared" si="38"/>
        <v>3038</v>
      </c>
      <c r="G43" s="1"/>
      <c r="H43" s="9">
        <v>7</v>
      </c>
      <c r="I43" s="9">
        <v>5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U43" s="39">
        <v>138</v>
      </c>
      <c r="V43" s="39">
        <v>281</v>
      </c>
      <c r="W43" s="39">
        <v>61</v>
      </c>
      <c r="X43" s="39">
        <v>342</v>
      </c>
      <c r="Y43" s="49"/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</row>
    <row r="44" spans="1:37" x14ac:dyDescent="0.25">
      <c r="A44" s="24">
        <v>10</v>
      </c>
      <c r="C44" s="9">
        <v>186</v>
      </c>
      <c r="D44" s="9">
        <v>1976</v>
      </c>
      <c r="E44" s="9">
        <v>50</v>
      </c>
      <c r="F44" s="9">
        <f t="shared" si="38"/>
        <v>2026</v>
      </c>
      <c r="G44" s="1"/>
      <c r="H44" s="9">
        <v>4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U44" s="39">
        <v>138</v>
      </c>
      <c r="V44" s="39">
        <v>310</v>
      </c>
      <c r="W44" s="39">
        <v>59</v>
      </c>
      <c r="X44" s="39">
        <v>369</v>
      </c>
      <c r="Y44" s="49"/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</row>
    <row r="45" spans="1:37" x14ac:dyDescent="0.25">
      <c r="A45" s="24">
        <v>11</v>
      </c>
      <c r="C45" s="9">
        <v>172</v>
      </c>
      <c r="D45" s="9">
        <v>1432</v>
      </c>
      <c r="E45" s="9">
        <v>38</v>
      </c>
      <c r="F45" s="9">
        <f t="shared" si="38"/>
        <v>1470</v>
      </c>
      <c r="G45" s="1"/>
      <c r="H45" s="9">
        <v>4</v>
      </c>
      <c r="I45" s="9">
        <v>7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U45" s="39">
        <v>144</v>
      </c>
      <c r="V45" s="39">
        <v>324</v>
      </c>
      <c r="W45" s="39">
        <v>58</v>
      </c>
      <c r="X45" s="39">
        <v>382</v>
      </c>
      <c r="Y45" s="49"/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1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</row>
    <row r="46" spans="1:37" x14ac:dyDescent="0.25">
      <c r="A46" s="24">
        <v>12</v>
      </c>
      <c r="C46" s="9">
        <v>171</v>
      </c>
      <c r="D46" s="9">
        <v>1143</v>
      </c>
      <c r="E46" s="9">
        <v>37</v>
      </c>
      <c r="F46" s="9">
        <f t="shared" si="38"/>
        <v>1180</v>
      </c>
      <c r="G46" s="1"/>
      <c r="H46" s="9">
        <v>0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U46" s="39">
        <v>145</v>
      </c>
      <c r="V46" s="39">
        <v>447</v>
      </c>
      <c r="W46" s="39">
        <v>57</v>
      </c>
      <c r="X46" s="39">
        <v>504</v>
      </c>
      <c r="Y46" s="49"/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1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</row>
    <row r="47" spans="1:37" x14ac:dyDescent="0.25">
      <c r="A47" s="21" t="s">
        <v>8</v>
      </c>
      <c r="C47" s="23">
        <f>AVERAGE(C48:C59)</f>
        <v>14870.25</v>
      </c>
      <c r="D47" s="23">
        <f>AVERAGE(D48:D59)</f>
        <v>343263.66666666669</v>
      </c>
      <c r="E47" s="23">
        <f>AVERAGE(E48:E59)</f>
        <v>9969.75</v>
      </c>
      <c r="F47" s="23">
        <f>AVERAGE(F48:F59)</f>
        <v>353233.41666666669</v>
      </c>
      <c r="G47" s="22"/>
      <c r="H47" s="23">
        <f>SUM(H48:H59)</f>
        <v>22411</v>
      </c>
      <c r="I47" s="23">
        <f t="shared" ref="I47:S47" si="39">SUM(I48:I59)</f>
        <v>21636</v>
      </c>
      <c r="J47" s="23">
        <f t="shared" si="39"/>
        <v>413</v>
      </c>
      <c r="K47" s="23">
        <f t="shared" si="39"/>
        <v>348</v>
      </c>
      <c r="L47" s="23">
        <f t="shared" si="39"/>
        <v>40</v>
      </c>
      <c r="M47" s="23">
        <f t="shared" si="39"/>
        <v>0</v>
      </c>
      <c r="N47" s="23">
        <f t="shared" si="39"/>
        <v>17</v>
      </c>
      <c r="O47" s="23">
        <f t="shared" si="39"/>
        <v>0</v>
      </c>
      <c r="P47" s="23">
        <f t="shared" si="39"/>
        <v>6</v>
      </c>
      <c r="Q47" s="23">
        <f t="shared" si="39"/>
        <v>2</v>
      </c>
      <c r="R47" s="23">
        <f t="shared" si="39"/>
        <v>264</v>
      </c>
      <c r="S47" s="23">
        <f t="shared" si="39"/>
        <v>170</v>
      </c>
      <c r="U47" s="23">
        <f>AVERAGE(U48:U59)</f>
        <v>14297.916666666666</v>
      </c>
      <c r="V47" s="23">
        <f>AVERAGE(V48:V59)</f>
        <v>315850.25</v>
      </c>
      <c r="W47" s="23">
        <f>AVERAGE(W48:W59)</f>
        <v>9741</v>
      </c>
      <c r="X47" s="23">
        <f>+V47+W47</f>
        <v>325591.25</v>
      </c>
      <c r="Y47" s="48"/>
      <c r="Z47" s="43">
        <f>SUM(Z48:Z59)</f>
        <v>20533</v>
      </c>
      <c r="AA47" s="43">
        <f t="shared" ref="AA47" si="40">SUM(AA48:AA59)</f>
        <v>19746</v>
      </c>
      <c r="AB47" s="43">
        <f t="shared" ref="AB47" si="41">SUM(AB48:AB59)</f>
        <v>302</v>
      </c>
      <c r="AC47" s="43">
        <f t="shared" ref="AC47" si="42">SUM(AC48:AC59)</f>
        <v>256</v>
      </c>
      <c r="AD47" s="43">
        <f t="shared" ref="AD47" si="43">SUM(AD48:AD59)</f>
        <v>30</v>
      </c>
      <c r="AE47" s="43">
        <f t="shared" ref="AE47" si="44">SUM(AE48:AE59)</f>
        <v>0</v>
      </c>
      <c r="AF47" s="43">
        <f t="shared" ref="AF47" si="45">SUM(AF48:AF59)</f>
        <v>4</v>
      </c>
      <c r="AG47" s="43">
        <f t="shared" ref="AG47" si="46">SUM(AG48:AG59)</f>
        <v>0</v>
      </c>
      <c r="AH47" s="43">
        <f t="shared" ref="AH47" si="47">SUM(AH48:AH59)</f>
        <v>10</v>
      </c>
      <c r="AI47" s="43">
        <f t="shared" ref="AI47" si="48">SUM(AI48:AI59)</f>
        <v>1</v>
      </c>
      <c r="AJ47" s="43">
        <f t="shared" ref="AJ47" si="49">SUM(AJ48:AJ59)</f>
        <v>179</v>
      </c>
      <c r="AK47" s="43">
        <f t="shared" ref="AK47" si="50">SUM(AK48:AK59)</f>
        <v>107</v>
      </c>
    </row>
    <row r="48" spans="1:37" x14ac:dyDescent="0.25">
      <c r="A48" s="24">
        <v>1</v>
      </c>
      <c r="C48" s="9">
        <v>15201</v>
      </c>
      <c r="D48" s="9">
        <v>355289</v>
      </c>
      <c r="E48" s="9">
        <v>8994</v>
      </c>
      <c r="F48" s="9">
        <f t="shared" si="38"/>
        <v>364283</v>
      </c>
      <c r="G48" s="1"/>
      <c r="H48" s="9">
        <v>2021</v>
      </c>
      <c r="I48" s="9">
        <v>1980</v>
      </c>
      <c r="J48" s="9">
        <v>22</v>
      </c>
      <c r="K48" s="9">
        <v>20</v>
      </c>
      <c r="L48" s="9">
        <v>3</v>
      </c>
      <c r="M48" s="9">
        <v>0</v>
      </c>
      <c r="N48" s="9">
        <v>1</v>
      </c>
      <c r="O48" s="9">
        <v>0</v>
      </c>
      <c r="P48" s="9">
        <v>0</v>
      </c>
      <c r="Q48" s="9">
        <v>0</v>
      </c>
      <c r="R48" s="9">
        <v>22</v>
      </c>
      <c r="S48" s="9">
        <v>27</v>
      </c>
      <c r="U48" s="41">
        <v>14337</v>
      </c>
      <c r="V48" s="40">
        <v>302572</v>
      </c>
      <c r="W48" s="40">
        <v>8924</v>
      </c>
      <c r="X48" s="40">
        <v>311496</v>
      </c>
      <c r="Y48" s="48"/>
      <c r="Z48" s="40">
        <v>1444</v>
      </c>
      <c r="AA48" s="40">
        <v>1398</v>
      </c>
      <c r="AB48" s="40">
        <v>21</v>
      </c>
      <c r="AC48" s="40">
        <v>17</v>
      </c>
      <c r="AD48" s="40">
        <v>0</v>
      </c>
      <c r="AE48" s="40">
        <v>0</v>
      </c>
      <c r="AF48" s="40">
        <v>0</v>
      </c>
      <c r="AG48" s="40">
        <v>0</v>
      </c>
      <c r="AH48" s="40">
        <v>1</v>
      </c>
      <c r="AI48" s="40">
        <v>0</v>
      </c>
      <c r="AJ48" s="40">
        <v>16</v>
      </c>
      <c r="AK48" s="40">
        <v>7</v>
      </c>
    </row>
    <row r="49" spans="1:37" x14ac:dyDescent="0.25">
      <c r="A49" s="24">
        <v>2</v>
      </c>
      <c r="C49" s="9">
        <v>15172</v>
      </c>
      <c r="D49" s="9">
        <v>358964</v>
      </c>
      <c r="E49" s="9">
        <v>10164</v>
      </c>
      <c r="F49" s="9">
        <f t="shared" si="38"/>
        <v>369128</v>
      </c>
      <c r="G49" s="1"/>
      <c r="H49" s="9">
        <v>2227</v>
      </c>
      <c r="I49" s="9">
        <v>2172</v>
      </c>
      <c r="J49" s="9">
        <v>28</v>
      </c>
      <c r="K49" s="9">
        <v>27</v>
      </c>
      <c r="L49" s="9">
        <v>3</v>
      </c>
      <c r="M49" s="9">
        <v>0</v>
      </c>
      <c r="N49" s="9">
        <v>2</v>
      </c>
      <c r="O49" s="9">
        <v>0</v>
      </c>
      <c r="P49" s="9">
        <v>0</v>
      </c>
      <c r="Q49" s="9">
        <v>0</v>
      </c>
      <c r="R49" s="9">
        <v>21</v>
      </c>
      <c r="S49" s="9">
        <v>15</v>
      </c>
      <c r="U49" s="41">
        <v>14394</v>
      </c>
      <c r="V49" s="40">
        <v>319695</v>
      </c>
      <c r="W49" s="40">
        <v>9441</v>
      </c>
      <c r="X49" s="40">
        <v>329136</v>
      </c>
      <c r="Y49" s="48"/>
      <c r="Z49" s="40">
        <v>1559</v>
      </c>
      <c r="AA49" s="40">
        <v>1514</v>
      </c>
      <c r="AB49" s="40">
        <v>22</v>
      </c>
      <c r="AC49" s="40">
        <v>19</v>
      </c>
      <c r="AD49" s="40">
        <v>5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5</v>
      </c>
      <c r="AK49" s="40">
        <v>2</v>
      </c>
    </row>
    <row r="50" spans="1:37" x14ac:dyDescent="0.25">
      <c r="A50" s="24">
        <v>3</v>
      </c>
      <c r="C50" s="9">
        <v>15091</v>
      </c>
      <c r="D50" s="9">
        <v>359160</v>
      </c>
      <c r="E50" s="9">
        <v>10385</v>
      </c>
      <c r="F50" s="9">
        <f t="shared" si="38"/>
        <v>369545</v>
      </c>
      <c r="G50" s="1"/>
      <c r="H50" s="9">
        <v>2261</v>
      </c>
      <c r="I50" s="9">
        <v>2191</v>
      </c>
      <c r="J50" s="9">
        <v>34</v>
      </c>
      <c r="K50" s="9">
        <v>31</v>
      </c>
      <c r="L50" s="9">
        <v>6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36</v>
      </c>
      <c r="S50" s="9">
        <v>21</v>
      </c>
      <c r="U50" s="41">
        <v>14363</v>
      </c>
      <c r="V50" s="40">
        <v>312485</v>
      </c>
      <c r="W50" s="40">
        <v>9412</v>
      </c>
      <c r="X50" s="40">
        <v>321897</v>
      </c>
      <c r="Y50" s="49"/>
      <c r="Z50" s="40">
        <v>1544</v>
      </c>
      <c r="AA50" s="40">
        <v>1473</v>
      </c>
      <c r="AB50" s="40">
        <v>30</v>
      </c>
      <c r="AC50" s="40">
        <v>18</v>
      </c>
      <c r="AD50" s="40">
        <v>7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5</v>
      </c>
      <c r="AK50" s="40">
        <v>9</v>
      </c>
    </row>
    <row r="51" spans="1:37" x14ac:dyDescent="0.25">
      <c r="A51" s="24">
        <v>4</v>
      </c>
      <c r="C51" s="9">
        <v>15049</v>
      </c>
      <c r="D51" s="9">
        <v>351263</v>
      </c>
      <c r="E51" s="9">
        <v>10601</v>
      </c>
      <c r="F51" s="9">
        <f t="shared" si="38"/>
        <v>361864</v>
      </c>
      <c r="G51" s="1"/>
      <c r="H51" s="9">
        <v>1612</v>
      </c>
      <c r="I51" s="9">
        <v>1554</v>
      </c>
      <c r="J51" s="9">
        <v>30</v>
      </c>
      <c r="K51" s="9">
        <v>28</v>
      </c>
      <c r="L51" s="9">
        <v>1</v>
      </c>
      <c r="M51" s="9">
        <v>0</v>
      </c>
      <c r="N51" s="9">
        <v>3</v>
      </c>
      <c r="O51" s="9">
        <v>0</v>
      </c>
      <c r="P51" s="9">
        <v>1</v>
      </c>
      <c r="Q51" s="9">
        <v>1</v>
      </c>
      <c r="R51" s="9">
        <v>17</v>
      </c>
      <c r="S51" s="9">
        <v>4</v>
      </c>
      <c r="U51" s="41">
        <v>14339</v>
      </c>
      <c r="V51" s="40">
        <v>318342</v>
      </c>
      <c r="W51" s="40">
        <v>9876</v>
      </c>
      <c r="X51" s="40">
        <v>328218</v>
      </c>
      <c r="Y51" s="49"/>
      <c r="Z51" s="40">
        <v>1657</v>
      </c>
      <c r="AA51" s="40">
        <v>1563</v>
      </c>
      <c r="AB51" s="40">
        <v>30</v>
      </c>
      <c r="AC51" s="40">
        <v>26</v>
      </c>
      <c r="AD51" s="40">
        <v>2</v>
      </c>
      <c r="AE51" s="40">
        <v>0</v>
      </c>
      <c r="AF51" s="40">
        <v>0</v>
      </c>
      <c r="AG51" s="40">
        <v>0</v>
      </c>
      <c r="AH51" s="40">
        <v>1</v>
      </c>
      <c r="AI51" s="40">
        <v>0</v>
      </c>
      <c r="AJ51" s="40">
        <v>9</v>
      </c>
      <c r="AK51" s="40">
        <v>14</v>
      </c>
    </row>
    <row r="52" spans="1:37" x14ac:dyDescent="0.25">
      <c r="A52" s="24">
        <v>5</v>
      </c>
      <c r="C52" s="9">
        <v>15003</v>
      </c>
      <c r="D52" s="9">
        <v>356262</v>
      </c>
      <c r="E52" s="9">
        <v>11105</v>
      </c>
      <c r="F52" s="9">
        <f t="shared" si="38"/>
        <v>367367</v>
      </c>
      <c r="G52" s="1"/>
      <c r="H52" s="9">
        <v>2062</v>
      </c>
      <c r="I52" s="9">
        <v>1996</v>
      </c>
      <c r="J52" s="9">
        <v>61</v>
      </c>
      <c r="K52" s="9">
        <v>52</v>
      </c>
      <c r="L52" s="9">
        <v>8</v>
      </c>
      <c r="M52" s="9">
        <v>0</v>
      </c>
      <c r="N52" s="9">
        <v>3</v>
      </c>
      <c r="O52" s="9">
        <v>0</v>
      </c>
      <c r="P52" s="9">
        <v>0</v>
      </c>
      <c r="Q52" s="9">
        <v>0</v>
      </c>
      <c r="R52" s="9">
        <v>12</v>
      </c>
      <c r="S52" s="9">
        <v>9</v>
      </c>
      <c r="U52" s="41">
        <v>14368</v>
      </c>
      <c r="V52" s="40">
        <v>328602</v>
      </c>
      <c r="W52" s="40">
        <v>9824</v>
      </c>
      <c r="X52" s="40">
        <v>338426</v>
      </c>
      <c r="Y52" s="49"/>
      <c r="Z52" s="40">
        <v>1736</v>
      </c>
      <c r="AA52" s="40">
        <v>1680</v>
      </c>
      <c r="AB52" s="40">
        <v>24</v>
      </c>
      <c r="AC52" s="40">
        <v>23</v>
      </c>
      <c r="AD52" s="40">
        <v>4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36</v>
      </c>
      <c r="AK52" s="40">
        <v>20</v>
      </c>
    </row>
    <row r="53" spans="1:37" x14ac:dyDescent="0.25">
      <c r="A53" s="24">
        <v>6</v>
      </c>
      <c r="C53" s="9">
        <v>14940</v>
      </c>
      <c r="D53" s="9">
        <v>353101</v>
      </c>
      <c r="E53" s="9">
        <v>9817</v>
      </c>
      <c r="F53" s="9">
        <f t="shared" si="38"/>
        <v>362918</v>
      </c>
      <c r="G53" s="1"/>
      <c r="H53" s="9">
        <v>1866</v>
      </c>
      <c r="I53" s="9">
        <v>1791</v>
      </c>
      <c r="J53" s="9">
        <v>69</v>
      </c>
      <c r="K53" s="9">
        <v>60</v>
      </c>
      <c r="L53" s="9">
        <v>2</v>
      </c>
      <c r="M53" s="9">
        <v>0</v>
      </c>
      <c r="N53" s="9">
        <v>3</v>
      </c>
      <c r="O53" s="9">
        <v>0</v>
      </c>
      <c r="P53" s="9">
        <v>0</v>
      </c>
      <c r="Q53" s="9">
        <v>1</v>
      </c>
      <c r="R53" s="9">
        <v>23</v>
      </c>
      <c r="S53" s="9">
        <v>17</v>
      </c>
      <c r="U53" s="41">
        <v>14306</v>
      </c>
      <c r="V53" s="40">
        <v>314758</v>
      </c>
      <c r="W53" s="40">
        <v>9238</v>
      </c>
      <c r="X53" s="40">
        <v>323996</v>
      </c>
      <c r="Y53" s="49"/>
      <c r="Z53" s="40">
        <v>1707</v>
      </c>
      <c r="AA53" s="40">
        <v>1644</v>
      </c>
      <c r="AB53" s="40">
        <v>28</v>
      </c>
      <c r="AC53" s="40">
        <v>24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34</v>
      </c>
      <c r="AK53" s="40">
        <v>21</v>
      </c>
    </row>
    <row r="54" spans="1:37" x14ac:dyDescent="0.25">
      <c r="A54" s="24">
        <v>7</v>
      </c>
      <c r="C54" s="9">
        <v>14842</v>
      </c>
      <c r="D54" s="9">
        <v>339839</v>
      </c>
      <c r="E54" s="9">
        <v>9871</v>
      </c>
      <c r="F54" s="9">
        <f t="shared" si="38"/>
        <v>349710</v>
      </c>
      <c r="G54" s="1"/>
      <c r="H54" s="9">
        <v>1758</v>
      </c>
      <c r="I54" s="9">
        <v>1691</v>
      </c>
      <c r="J54" s="9">
        <v>37</v>
      </c>
      <c r="K54" s="9">
        <v>32</v>
      </c>
      <c r="L54" s="9">
        <v>2</v>
      </c>
      <c r="M54" s="9">
        <v>0</v>
      </c>
      <c r="N54" s="9">
        <v>1</v>
      </c>
      <c r="O54" s="9">
        <v>0</v>
      </c>
      <c r="P54" s="9">
        <v>1</v>
      </c>
      <c r="Q54" s="9">
        <v>0</v>
      </c>
      <c r="R54" s="9">
        <v>38</v>
      </c>
      <c r="S54" s="9">
        <v>27</v>
      </c>
      <c r="U54" s="41">
        <v>14275</v>
      </c>
      <c r="V54" s="40">
        <v>305283</v>
      </c>
      <c r="W54" s="40">
        <v>9534</v>
      </c>
      <c r="X54" s="40">
        <v>314817</v>
      </c>
      <c r="Y54" s="49"/>
      <c r="Z54" s="40">
        <v>1773</v>
      </c>
      <c r="AA54" s="40">
        <v>1687</v>
      </c>
      <c r="AB54" s="40">
        <v>30</v>
      </c>
      <c r="AC54" s="40">
        <v>23</v>
      </c>
      <c r="AD54" s="40">
        <v>1</v>
      </c>
      <c r="AE54" s="40">
        <v>0</v>
      </c>
      <c r="AF54" s="40">
        <v>2</v>
      </c>
      <c r="AG54" s="40">
        <v>0</v>
      </c>
      <c r="AH54" s="40">
        <v>0</v>
      </c>
      <c r="AI54" s="40">
        <v>0</v>
      </c>
      <c r="AJ54" s="40">
        <v>20</v>
      </c>
      <c r="AK54" s="40">
        <v>7</v>
      </c>
    </row>
    <row r="55" spans="1:37" x14ac:dyDescent="0.25">
      <c r="A55" s="24">
        <v>8</v>
      </c>
      <c r="C55" s="9">
        <v>14757</v>
      </c>
      <c r="D55" s="9">
        <v>337556</v>
      </c>
      <c r="E55" s="9">
        <v>10446</v>
      </c>
      <c r="F55" s="9">
        <f t="shared" si="38"/>
        <v>348002</v>
      </c>
      <c r="G55" s="1"/>
      <c r="H55" s="9">
        <v>1825</v>
      </c>
      <c r="I55" s="9">
        <v>1750</v>
      </c>
      <c r="J55" s="9">
        <v>49</v>
      </c>
      <c r="K55" s="9">
        <v>34</v>
      </c>
      <c r="L55" s="9">
        <v>2</v>
      </c>
      <c r="M55" s="9">
        <v>0</v>
      </c>
      <c r="N55" s="9">
        <v>1</v>
      </c>
      <c r="O55" s="9">
        <v>0</v>
      </c>
      <c r="P55" s="9">
        <v>0</v>
      </c>
      <c r="Q55" s="9">
        <v>0</v>
      </c>
      <c r="R55" s="9">
        <v>12</v>
      </c>
      <c r="S55" s="9">
        <v>5</v>
      </c>
      <c r="U55" s="41">
        <v>14264</v>
      </c>
      <c r="V55" s="40">
        <v>315327</v>
      </c>
      <c r="W55" s="40">
        <v>9830</v>
      </c>
      <c r="X55" s="40">
        <v>325157</v>
      </c>
      <c r="Y55" s="49"/>
      <c r="Z55" s="40">
        <v>1428</v>
      </c>
      <c r="AA55" s="40">
        <v>1334</v>
      </c>
      <c r="AB55" s="40">
        <v>31</v>
      </c>
      <c r="AC55" s="40">
        <v>24</v>
      </c>
      <c r="AD55" s="40">
        <v>1</v>
      </c>
      <c r="AE55" s="40">
        <v>0</v>
      </c>
      <c r="AF55" s="40">
        <v>0</v>
      </c>
      <c r="AG55" s="40">
        <v>0</v>
      </c>
      <c r="AH55" s="40">
        <v>1</v>
      </c>
      <c r="AI55" s="40">
        <v>0</v>
      </c>
      <c r="AJ55" s="40">
        <v>6</v>
      </c>
      <c r="AK55" s="40">
        <v>4</v>
      </c>
    </row>
    <row r="56" spans="1:37" x14ac:dyDescent="0.25">
      <c r="A56" s="24">
        <v>9</v>
      </c>
      <c r="C56" s="9">
        <v>14740</v>
      </c>
      <c r="D56" s="9">
        <v>344813</v>
      </c>
      <c r="E56" s="9">
        <v>10173</v>
      </c>
      <c r="F56" s="9">
        <f t="shared" si="38"/>
        <v>354986</v>
      </c>
      <c r="G56" s="1"/>
      <c r="H56" s="9">
        <v>1740</v>
      </c>
      <c r="I56" s="9">
        <v>1675</v>
      </c>
      <c r="J56" s="9">
        <v>18</v>
      </c>
      <c r="K56" s="9">
        <v>12</v>
      </c>
      <c r="L56" s="9">
        <v>3</v>
      </c>
      <c r="M56" s="9">
        <v>0</v>
      </c>
      <c r="N56" s="9">
        <v>2</v>
      </c>
      <c r="O56" s="9">
        <v>0</v>
      </c>
      <c r="P56" s="9">
        <v>3</v>
      </c>
      <c r="Q56" s="9">
        <v>0</v>
      </c>
      <c r="R56" s="9">
        <v>23</v>
      </c>
      <c r="S56" s="9">
        <v>7</v>
      </c>
      <c r="U56" s="41">
        <v>14231</v>
      </c>
      <c r="V56" s="40">
        <v>311215</v>
      </c>
      <c r="W56" s="40">
        <v>9962</v>
      </c>
      <c r="X56" s="40">
        <v>321177</v>
      </c>
      <c r="Y56" s="49"/>
      <c r="Z56" s="40">
        <v>2317</v>
      </c>
      <c r="AA56" s="40">
        <v>2225</v>
      </c>
      <c r="AB56" s="40">
        <v>21</v>
      </c>
      <c r="AC56" s="40">
        <v>19</v>
      </c>
      <c r="AD56" s="40">
        <v>3</v>
      </c>
      <c r="AE56" s="40">
        <v>0</v>
      </c>
      <c r="AF56" s="40">
        <v>2</v>
      </c>
      <c r="AG56" s="40">
        <v>0</v>
      </c>
      <c r="AH56" s="40">
        <v>3</v>
      </c>
      <c r="AI56" s="40">
        <v>1</v>
      </c>
      <c r="AJ56" s="40">
        <v>3</v>
      </c>
      <c r="AK56" s="40">
        <v>4</v>
      </c>
    </row>
    <row r="57" spans="1:37" x14ac:dyDescent="0.25">
      <c r="A57" s="24">
        <v>10</v>
      </c>
      <c r="C57" s="9">
        <v>14620</v>
      </c>
      <c r="D57" s="9">
        <v>326254</v>
      </c>
      <c r="E57" s="9">
        <v>10497</v>
      </c>
      <c r="F57" s="9">
        <f t="shared" si="38"/>
        <v>336751</v>
      </c>
      <c r="G57" s="1"/>
      <c r="H57" s="9">
        <v>1785</v>
      </c>
      <c r="I57" s="9">
        <v>1701</v>
      </c>
      <c r="J57" s="9">
        <v>26</v>
      </c>
      <c r="K57" s="9">
        <v>19</v>
      </c>
      <c r="L57" s="9">
        <v>6</v>
      </c>
      <c r="M57" s="9">
        <v>0</v>
      </c>
      <c r="N57" s="9">
        <v>1</v>
      </c>
      <c r="O57" s="9">
        <v>0</v>
      </c>
      <c r="P57" s="9">
        <v>1</v>
      </c>
      <c r="Q57" s="9">
        <v>0</v>
      </c>
      <c r="R57" s="9">
        <v>30</v>
      </c>
      <c r="S57" s="9">
        <v>9</v>
      </c>
      <c r="U57" s="41">
        <v>14259</v>
      </c>
      <c r="V57" s="40">
        <v>324831</v>
      </c>
      <c r="W57" s="40">
        <v>10496</v>
      </c>
      <c r="X57" s="40">
        <v>335327</v>
      </c>
      <c r="Y57" s="49"/>
      <c r="Z57" s="40">
        <v>1909</v>
      </c>
      <c r="AA57" s="40">
        <v>1854</v>
      </c>
      <c r="AB57" s="40">
        <v>28</v>
      </c>
      <c r="AC57" s="40">
        <v>28</v>
      </c>
      <c r="AD57" s="40">
        <v>3</v>
      </c>
      <c r="AE57" s="40">
        <v>0</v>
      </c>
      <c r="AF57" s="40">
        <v>0</v>
      </c>
      <c r="AG57" s="40">
        <v>0</v>
      </c>
      <c r="AH57" s="40">
        <v>1</v>
      </c>
      <c r="AI57" s="40">
        <v>0</v>
      </c>
      <c r="AJ57" s="40">
        <v>28</v>
      </c>
      <c r="AK57" s="40">
        <v>8</v>
      </c>
    </row>
    <row r="58" spans="1:37" x14ac:dyDescent="0.25">
      <c r="A58" s="24">
        <v>11</v>
      </c>
      <c r="C58" s="9">
        <v>14584</v>
      </c>
      <c r="D58" s="9">
        <v>331218</v>
      </c>
      <c r="E58" s="9">
        <v>10168</v>
      </c>
      <c r="F58" s="9">
        <f t="shared" si="38"/>
        <v>341386</v>
      </c>
      <c r="G58" s="1"/>
      <c r="H58" s="9">
        <v>1790</v>
      </c>
      <c r="I58" s="9">
        <v>1721</v>
      </c>
      <c r="J58" s="9">
        <v>16</v>
      </c>
      <c r="K58" s="9">
        <v>15</v>
      </c>
      <c r="L58" s="9">
        <v>3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25</v>
      </c>
      <c r="S58" s="9">
        <v>24</v>
      </c>
      <c r="U58" s="41">
        <v>14262</v>
      </c>
      <c r="V58" s="40">
        <v>324910</v>
      </c>
      <c r="W58" s="40">
        <v>10997</v>
      </c>
      <c r="X58" s="40">
        <v>335907</v>
      </c>
      <c r="Y58" s="49"/>
      <c r="Z58" s="40">
        <v>1993</v>
      </c>
      <c r="AA58" s="40">
        <v>1941</v>
      </c>
      <c r="AB58" s="40">
        <v>28</v>
      </c>
      <c r="AC58" s="40">
        <v>27</v>
      </c>
      <c r="AD58" s="40">
        <v>4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9</v>
      </c>
      <c r="AK58" s="40">
        <v>6</v>
      </c>
    </row>
    <row r="59" spans="1:37" x14ac:dyDescent="0.25">
      <c r="A59" s="24">
        <v>12</v>
      </c>
      <c r="C59" s="9">
        <v>14444</v>
      </c>
      <c r="D59" s="9">
        <v>305445</v>
      </c>
      <c r="E59" s="9">
        <v>7416</v>
      </c>
      <c r="F59" s="9">
        <f t="shared" si="38"/>
        <v>312861</v>
      </c>
      <c r="G59" s="1"/>
      <c r="H59" s="9">
        <v>1464</v>
      </c>
      <c r="I59" s="9">
        <v>1414</v>
      </c>
      <c r="J59" s="9">
        <v>23</v>
      </c>
      <c r="K59" s="9">
        <v>18</v>
      </c>
      <c r="L59" s="9">
        <v>1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5</v>
      </c>
      <c r="S59" s="9">
        <v>5</v>
      </c>
      <c r="U59" s="41">
        <v>14177</v>
      </c>
      <c r="V59" s="40">
        <v>312183</v>
      </c>
      <c r="W59" s="40">
        <v>9358</v>
      </c>
      <c r="X59" s="40">
        <v>321541</v>
      </c>
      <c r="Y59" s="49"/>
      <c r="Z59" s="40">
        <v>1466</v>
      </c>
      <c r="AA59" s="40">
        <v>1433</v>
      </c>
      <c r="AB59" s="40">
        <v>9</v>
      </c>
      <c r="AC59" s="40">
        <v>8</v>
      </c>
      <c r="AD59" s="40">
        <v>0</v>
      </c>
      <c r="AE59" s="40">
        <v>0</v>
      </c>
      <c r="AF59" s="40">
        <v>0</v>
      </c>
      <c r="AG59" s="40">
        <v>0</v>
      </c>
      <c r="AH59" s="40">
        <v>3</v>
      </c>
      <c r="AI59" s="40">
        <v>0</v>
      </c>
      <c r="AJ59" s="40">
        <v>8</v>
      </c>
      <c r="AK59" s="40">
        <v>5</v>
      </c>
    </row>
    <row r="60" spans="1:37" s="29" customFormat="1" x14ac:dyDescent="0.25">
      <c r="A60" s="27" t="s">
        <v>4</v>
      </c>
      <c r="C60" s="23">
        <f>AVERAGE(C61:C72)</f>
        <v>15303.166666666666</v>
      </c>
      <c r="D60" s="23">
        <f>AVERAGE(D61:D72)</f>
        <v>433978.58333333331</v>
      </c>
      <c r="E60" s="23">
        <f>AVERAGE(E61:E72)</f>
        <v>14098.583333333334</v>
      </c>
      <c r="F60" s="23">
        <f>AVERAGE(F61:F72)</f>
        <v>448077.16666666669</v>
      </c>
      <c r="G60" s="28"/>
      <c r="H60" s="23">
        <f>SUM(H61:H72)</f>
        <v>28986</v>
      </c>
      <c r="I60" s="23">
        <f t="shared" ref="I60:S60" si="51">SUM(I61:I72)</f>
        <v>35904</v>
      </c>
      <c r="J60" s="23">
        <f t="shared" si="51"/>
        <v>905</v>
      </c>
      <c r="K60" s="23">
        <f t="shared" si="51"/>
        <v>502</v>
      </c>
      <c r="L60" s="23">
        <f t="shared" si="51"/>
        <v>21</v>
      </c>
      <c r="M60" s="23">
        <f t="shared" si="51"/>
        <v>0</v>
      </c>
      <c r="N60" s="23">
        <f t="shared" si="51"/>
        <v>4</v>
      </c>
      <c r="O60" s="23">
        <f t="shared" si="51"/>
        <v>0</v>
      </c>
      <c r="P60" s="23">
        <f t="shared" si="51"/>
        <v>21</v>
      </c>
      <c r="Q60" s="23">
        <f t="shared" si="51"/>
        <v>1</v>
      </c>
      <c r="R60" s="23">
        <f t="shared" si="51"/>
        <v>496</v>
      </c>
      <c r="S60" s="23">
        <f t="shared" si="51"/>
        <v>322</v>
      </c>
      <c r="U60" s="23">
        <f>AVERAGE(U61:U72)</f>
        <v>16519.5</v>
      </c>
      <c r="V60" s="23">
        <f>AVERAGE(V61:V72)</f>
        <v>400814.58333333331</v>
      </c>
      <c r="W60" s="23">
        <f>AVERAGE(W61:W72)</f>
        <v>14464.916666666666</v>
      </c>
      <c r="X60" s="23">
        <f>+V60+W60</f>
        <v>415279.5</v>
      </c>
      <c r="Y60" s="48"/>
      <c r="Z60" s="43">
        <f>SUM(Z61:Z72)</f>
        <v>20189</v>
      </c>
      <c r="AA60" s="43">
        <f t="shared" ref="AA60" si="52">SUM(AA61:AA72)</f>
        <v>23570</v>
      </c>
      <c r="AB60" s="43">
        <f t="shared" ref="AB60" si="53">SUM(AB61:AB72)</f>
        <v>615</v>
      </c>
      <c r="AC60" s="43">
        <f t="shared" ref="AC60" si="54">SUM(AC61:AC72)</f>
        <v>397</v>
      </c>
      <c r="AD60" s="43">
        <f t="shared" ref="AD60" si="55">SUM(AD61:AD72)</f>
        <v>10</v>
      </c>
      <c r="AE60" s="43">
        <f t="shared" ref="AE60" si="56">SUM(AE61:AE72)</f>
        <v>0</v>
      </c>
      <c r="AF60" s="43">
        <f t="shared" ref="AF60" si="57">SUM(AF61:AF72)</f>
        <v>4</v>
      </c>
      <c r="AG60" s="43">
        <f t="shared" ref="AG60" si="58">SUM(AG61:AG72)</f>
        <v>1</v>
      </c>
      <c r="AH60" s="43">
        <f t="shared" ref="AH60" si="59">SUM(AH61:AH72)</f>
        <v>23</v>
      </c>
      <c r="AI60" s="43">
        <f t="shared" ref="AI60" si="60">SUM(AI61:AI72)</f>
        <v>7</v>
      </c>
      <c r="AJ60" s="43">
        <f t="shared" ref="AJ60" si="61">SUM(AJ61:AJ72)</f>
        <v>533</v>
      </c>
      <c r="AK60" s="43">
        <f t="shared" ref="AK60" si="62">SUM(AK61:AK72)</f>
        <v>220</v>
      </c>
    </row>
    <row r="61" spans="1:37" x14ac:dyDescent="0.25">
      <c r="A61" s="24">
        <v>1</v>
      </c>
      <c r="C61" s="9">
        <v>14859</v>
      </c>
      <c r="D61" s="9">
        <v>432384</v>
      </c>
      <c r="E61" s="9">
        <v>11603</v>
      </c>
      <c r="F61" s="9">
        <f t="shared" si="38"/>
        <v>443987</v>
      </c>
      <c r="G61" s="1"/>
      <c r="H61" s="9">
        <v>2444</v>
      </c>
      <c r="I61" s="9">
        <v>3344</v>
      </c>
      <c r="J61" s="9">
        <v>78</v>
      </c>
      <c r="K61" s="9">
        <v>52</v>
      </c>
      <c r="L61" s="9">
        <v>0</v>
      </c>
      <c r="M61" s="9">
        <v>0</v>
      </c>
      <c r="N61" s="9">
        <v>1</v>
      </c>
      <c r="O61" s="9">
        <v>0</v>
      </c>
      <c r="P61" s="9">
        <v>0</v>
      </c>
      <c r="Q61" s="9">
        <v>0</v>
      </c>
      <c r="R61" s="9">
        <v>43</v>
      </c>
      <c r="S61" s="9">
        <v>49</v>
      </c>
      <c r="U61" s="40">
        <v>16202</v>
      </c>
      <c r="V61" s="40">
        <v>406854</v>
      </c>
      <c r="W61" s="40">
        <v>14769</v>
      </c>
      <c r="X61" s="40">
        <v>421623</v>
      </c>
      <c r="Y61" s="48"/>
      <c r="Z61" s="40">
        <v>1746</v>
      </c>
      <c r="AA61" s="40">
        <v>2022</v>
      </c>
      <c r="AB61" s="40">
        <v>61</v>
      </c>
      <c r="AC61" s="40">
        <v>24</v>
      </c>
      <c r="AD61" s="40">
        <v>0</v>
      </c>
      <c r="AE61" s="40">
        <v>0</v>
      </c>
      <c r="AF61" s="40">
        <v>0</v>
      </c>
      <c r="AG61" s="40">
        <v>0</v>
      </c>
      <c r="AH61" s="40">
        <v>1</v>
      </c>
      <c r="AI61" s="40">
        <v>3</v>
      </c>
      <c r="AJ61" s="40">
        <v>44</v>
      </c>
      <c r="AK61" s="40">
        <v>11</v>
      </c>
    </row>
    <row r="62" spans="1:37" x14ac:dyDescent="0.25">
      <c r="A62" s="24">
        <v>2</v>
      </c>
      <c r="C62" s="9">
        <v>14638</v>
      </c>
      <c r="D62" s="9">
        <v>431517</v>
      </c>
      <c r="E62" s="9">
        <v>12565</v>
      </c>
      <c r="F62" s="9">
        <f t="shared" si="38"/>
        <v>444082</v>
      </c>
      <c r="G62" s="1"/>
      <c r="H62" s="9">
        <v>2688</v>
      </c>
      <c r="I62" s="9">
        <v>3348</v>
      </c>
      <c r="J62" s="9">
        <v>91</v>
      </c>
      <c r="K62" s="9">
        <v>40</v>
      </c>
      <c r="L62" s="9">
        <v>0</v>
      </c>
      <c r="M62" s="9">
        <v>0</v>
      </c>
      <c r="N62" s="9">
        <v>0</v>
      </c>
      <c r="O62" s="9">
        <v>0</v>
      </c>
      <c r="P62" s="9">
        <v>4</v>
      </c>
      <c r="Q62" s="9">
        <v>0</v>
      </c>
      <c r="R62" s="9">
        <v>55</v>
      </c>
      <c r="S62" s="9">
        <v>54</v>
      </c>
      <c r="U62" s="40">
        <v>16163</v>
      </c>
      <c r="V62" s="40">
        <v>411493</v>
      </c>
      <c r="W62" s="40">
        <v>13960</v>
      </c>
      <c r="X62" s="40">
        <v>425453</v>
      </c>
      <c r="Y62" s="48"/>
      <c r="Z62" s="40">
        <v>1907</v>
      </c>
      <c r="AA62" s="40">
        <v>2713</v>
      </c>
      <c r="AB62" s="40">
        <v>73</v>
      </c>
      <c r="AC62" s="40">
        <v>39</v>
      </c>
      <c r="AD62" s="40">
        <v>2</v>
      </c>
      <c r="AE62" s="40">
        <v>0</v>
      </c>
      <c r="AF62" s="40">
        <v>0</v>
      </c>
      <c r="AG62" s="40">
        <v>0</v>
      </c>
      <c r="AH62" s="40">
        <v>2</v>
      </c>
      <c r="AI62" s="40">
        <v>0</v>
      </c>
      <c r="AJ62" s="40">
        <v>36</v>
      </c>
      <c r="AK62" s="40">
        <v>24</v>
      </c>
    </row>
    <row r="63" spans="1:37" x14ac:dyDescent="0.25">
      <c r="A63" s="24">
        <v>3</v>
      </c>
      <c r="C63" s="9">
        <v>14792</v>
      </c>
      <c r="D63" s="9">
        <v>433763</v>
      </c>
      <c r="E63" s="9">
        <v>13308</v>
      </c>
      <c r="F63" s="9">
        <f t="shared" si="38"/>
        <v>447071</v>
      </c>
      <c r="G63" s="1"/>
      <c r="H63" s="9">
        <v>2864</v>
      </c>
      <c r="I63" s="9">
        <v>3638</v>
      </c>
      <c r="J63" s="9">
        <v>88</v>
      </c>
      <c r="K63" s="9">
        <v>61</v>
      </c>
      <c r="L63" s="9">
        <v>1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47</v>
      </c>
      <c r="S63" s="9">
        <v>20</v>
      </c>
      <c r="U63" s="40">
        <v>16329</v>
      </c>
      <c r="V63" s="40">
        <v>407328</v>
      </c>
      <c r="W63" s="40">
        <v>13843</v>
      </c>
      <c r="X63" s="40">
        <v>421171</v>
      </c>
      <c r="Y63" s="49"/>
      <c r="Z63" s="40">
        <v>1783</v>
      </c>
      <c r="AA63" s="40">
        <v>2090</v>
      </c>
      <c r="AB63" s="40">
        <v>70</v>
      </c>
      <c r="AC63" s="40">
        <v>33</v>
      </c>
      <c r="AD63" s="40">
        <v>0</v>
      </c>
      <c r="AE63" s="40">
        <v>0</v>
      </c>
      <c r="AF63" s="40">
        <v>1</v>
      </c>
      <c r="AG63" s="40">
        <v>1</v>
      </c>
      <c r="AH63" s="40">
        <v>1</v>
      </c>
      <c r="AI63" s="40">
        <v>0</v>
      </c>
      <c r="AJ63" s="40">
        <v>34</v>
      </c>
      <c r="AK63" s="40">
        <v>14</v>
      </c>
    </row>
    <row r="64" spans="1:37" x14ac:dyDescent="0.25">
      <c r="A64" s="24">
        <v>4</v>
      </c>
      <c r="C64" s="9">
        <v>14886</v>
      </c>
      <c r="D64" s="9">
        <v>435980</v>
      </c>
      <c r="E64" s="9">
        <v>13763</v>
      </c>
      <c r="F64" s="9">
        <f t="shared" si="38"/>
        <v>449743</v>
      </c>
      <c r="G64" s="1"/>
      <c r="H64" s="9">
        <v>2225</v>
      </c>
      <c r="I64" s="9">
        <v>2925</v>
      </c>
      <c r="J64" s="9">
        <v>72</v>
      </c>
      <c r="K64" s="9">
        <v>29</v>
      </c>
      <c r="L64" s="9">
        <v>1</v>
      </c>
      <c r="M64" s="9">
        <v>0</v>
      </c>
      <c r="N64" s="9">
        <v>0</v>
      </c>
      <c r="O64" s="9">
        <v>0</v>
      </c>
      <c r="P64" s="9">
        <v>1</v>
      </c>
      <c r="Q64" s="9">
        <v>0</v>
      </c>
      <c r="R64" s="9">
        <v>44</v>
      </c>
      <c r="S64" s="9">
        <v>19</v>
      </c>
      <c r="U64" s="40">
        <v>16153</v>
      </c>
      <c r="V64" s="40">
        <v>411031</v>
      </c>
      <c r="W64" s="40">
        <v>14001</v>
      </c>
      <c r="X64" s="40">
        <v>425032</v>
      </c>
      <c r="Y64" s="49"/>
      <c r="Z64" s="40">
        <v>1826</v>
      </c>
      <c r="AA64" s="40">
        <v>2062</v>
      </c>
      <c r="AB64" s="40">
        <v>67</v>
      </c>
      <c r="AC64" s="40">
        <v>50</v>
      </c>
      <c r="AD64" s="40">
        <v>1</v>
      </c>
      <c r="AE64" s="40">
        <v>0</v>
      </c>
      <c r="AF64" s="40">
        <v>1</v>
      </c>
      <c r="AG64" s="40">
        <v>0</v>
      </c>
      <c r="AH64" s="40">
        <v>1</v>
      </c>
      <c r="AI64" s="40">
        <v>0</v>
      </c>
      <c r="AJ64" s="40">
        <v>36</v>
      </c>
      <c r="AK64" s="40">
        <v>14</v>
      </c>
    </row>
    <row r="65" spans="1:37" x14ac:dyDescent="0.25">
      <c r="A65" s="24">
        <v>5</v>
      </c>
      <c r="C65" s="9">
        <v>15058</v>
      </c>
      <c r="D65" s="9">
        <v>433735</v>
      </c>
      <c r="E65" s="9">
        <v>13832</v>
      </c>
      <c r="F65" s="9">
        <f t="shared" si="38"/>
        <v>447567</v>
      </c>
      <c r="G65" s="1"/>
      <c r="H65" s="9">
        <v>2664</v>
      </c>
      <c r="I65" s="9">
        <v>3865</v>
      </c>
      <c r="J65" s="9">
        <v>91</v>
      </c>
      <c r="K65" s="9">
        <v>39</v>
      </c>
      <c r="L65" s="9">
        <v>5</v>
      </c>
      <c r="M65" s="9">
        <v>0</v>
      </c>
      <c r="N65" s="9">
        <v>1</v>
      </c>
      <c r="O65" s="9">
        <v>0</v>
      </c>
      <c r="P65" s="9">
        <v>4</v>
      </c>
      <c r="Q65" s="9">
        <v>0</v>
      </c>
      <c r="R65" s="9">
        <v>62</v>
      </c>
      <c r="S65" s="9">
        <v>39</v>
      </c>
      <c r="U65" s="40">
        <v>16186</v>
      </c>
      <c r="V65" s="40">
        <v>408904</v>
      </c>
      <c r="W65" s="40">
        <v>13958</v>
      </c>
      <c r="X65" s="40">
        <v>422862</v>
      </c>
      <c r="Y65" s="49"/>
      <c r="Z65" s="40">
        <v>1751</v>
      </c>
      <c r="AA65" s="40">
        <v>1953</v>
      </c>
      <c r="AB65" s="40">
        <v>66</v>
      </c>
      <c r="AC65" s="40">
        <v>36</v>
      </c>
      <c r="AD65" s="40">
        <v>0</v>
      </c>
      <c r="AE65" s="40">
        <v>0</v>
      </c>
      <c r="AF65" s="40">
        <v>0</v>
      </c>
      <c r="AG65" s="40">
        <v>0</v>
      </c>
      <c r="AH65" s="40">
        <v>3</v>
      </c>
      <c r="AI65" s="40">
        <v>0</v>
      </c>
      <c r="AJ65" s="40">
        <v>66</v>
      </c>
      <c r="AK65" s="40">
        <v>19</v>
      </c>
    </row>
    <row r="66" spans="1:37" x14ac:dyDescent="0.25">
      <c r="A66" s="24">
        <v>6</v>
      </c>
      <c r="C66" s="9">
        <v>15169</v>
      </c>
      <c r="D66" s="9">
        <v>435670</v>
      </c>
      <c r="E66" s="9">
        <v>14250</v>
      </c>
      <c r="F66" s="9">
        <f t="shared" si="38"/>
        <v>449920</v>
      </c>
      <c r="G66" s="1"/>
      <c r="H66" s="9">
        <v>2412</v>
      </c>
      <c r="I66" s="9">
        <v>3091</v>
      </c>
      <c r="J66" s="9">
        <v>85</v>
      </c>
      <c r="K66" s="9">
        <v>26</v>
      </c>
      <c r="L66" s="9">
        <v>1</v>
      </c>
      <c r="M66" s="9">
        <v>0</v>
      </c>
      <c r="N66" s="9">
        <v>0</v>
      </c>
      <c r="O66" s="9">
        <v>0</v>
      </c>
      <c r="P66" s="9">
        <v>1</v>
      </c>
      <c r="Q66" s="9">
        <v>0</v>
      </c>
      <c r="R66" s="9">
        <v>42</v>
      </c>
      <c r="S66" s="9">
        <v>27</v>
      </c>
      <c r="U66" s="40">
        <v>16634</v>
      </c>
      <c r="V66" s="40">
        <v>398365</v>
      </c>
      <c r="W66" s="40">
        <v>14141</v>
      </c>
      <c r="X66" s="40">
        <v>412506</v>
      </c>
      <c r="Y66" s="49"/>
      <c r="Z66" s="40">
        <v>1542</v>
      </c>
      <c r="AA66" s="40">
        <v>1735</v>
      </c>
      <c r="AB66" s="40">
        <v>74</v>
      </c>
      <c r="AC66" s="40">
        <v>40</v>
      </c>
      <c r="AD66" s="40">
        <v>0</v>
      </c>
      <c r="AE66" s="40">
        <v>0</v>
      </c>
      <c r="AF66" s="40">
        <v>0</v>
      </c>
      <c r="AG66" s="40">
        <v>0</v>
      </c>
      <c r="AH66" s="40">
        <v>2</v>
      </c>
      <c r="AI66" s="40">
        <v>1</v>
      </c>
      <c r="AJ66" s="40">
        <v>31</v>
      </c>
      <c r="AK66" s="40">
        <v>10</v>
      </c>
    </row>
    <row r="67" spans="1:37" x14ac:dyDescent="0.25">
      <c r="A67" s="24">
        <v>7</v>
      </c>
      <c r="C67" s="9">
        <v>15263</v>
      </c>
      <c r="D67" s="9">
        <v>429906</v>
      </c>
      <c r="E67" s="9">
        <v>14213</v>
      </c>
      <c r="F67" s="9">
        <f t="shared" si="38"/>
        <v>444119</v>
      </c>
      <c r="G67" s="1"/>
      <c r="H67" s="9">
        <v>2210</v>
      </c>
      <c r="I67" s="9">
        <v>2645</v>
      </c>
      <c r="J67" s="9">
        <v>48</v>
      </c>
      <c r="K67" s="9">
        <v>35</v>
      </c>
      <c r="L67" s="9">
        <v>3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38</v>
      </c>
      <c r="S67" s="9">
        <v>21</v>
      </c>
      <c r="U67" s="40">
        <v>16756</v>
      </c>
      <c r="V67" s="40">
        <v>390715</v>
      </c>
      <c r="W67" s="40">
        <v>14418</v>
      </c>
      <c r="X67" s="40">
        <v>405133</v>
      </c>
      <c r="Y67" s="49"/>
      <c r="Z67" s="40">
        <v>1535</v>
      </c>
      <c r="AA67" s="40">
        <v>1753</v>
      </c>
      <c r="AB67" s="40">
        <v>37</v>
      </c>
      <c r="AC67" s="40">
        <v>35</v>
      </c>
      <c r="AD67" s="40">
        <v>0</v>
      </c>
      <c r="AE67" s="40">
        <v>0</v>
      </c>
      <c r="AF67" s="40">
        <v>0</v>
      </c>
      <c r="AG67" s="40">
        <v>0</v>
      </c>
      <c r="AH67" s="40">
        <v>3</v>
      </c>
      <c r="AI67" s="40">
        <v>1</v>
      </c>
      <c r="AJ67" s="40">
        <v>34</v>
      </c>
      <c r="AK67" s="40">
        <v>13</v>
      </c>
    </row>
    <row r="68" spans="1:37" x14ac:dyDescent="0.25">
      <c r="A68" s="24">
        <v>8</v>
      </c>
      <c r="C68" s="9">
        <v>15426</v>
      </c>
      <c r="D68" s="9">
        <v>441949</v>
      </c>
      <c r="E68" s="9">
        <v>14794</v>
      </c>
      <c r="F68" s="9">
        <f t="shared" si="38"/>
        <v>456743</v>
      </c>
      <c r="G68" s="1"/>
      <c r="H68" s="9">
        <v>2608</v>
      </c>
      <c r="I68" s="9">
        <v>2920</v>
      </c>
      <c r="J68" s="9">
        <v>68</v>
      </c>
      <c r="K68" s="9">
        <v>50</v>
      </c>
      <c r="L68" s="9">
        <v>2</v>
      </c>
      <c r="M68" s="9">
        <v>0</v>
      </c>
      <c r="N68" s="9">
        <v>0</v>
      </c>
      <c r="O68" s="9">
        <v>0</v>
      </c>
      <c r="P68" s="9">
        <v>3</v>
      </c>
      <c r="Q68" s="9">
        <v>0</v>
      </c>
      <c r="R68" s="9">
        <v>47</v>
      </c>
      <c r="S68" s="9">
        <v>27</v>
      </c>
      <c r="U68" s="40">
        <v>16783</v>
      </c>
      <c r="V68" s="40">
        <v>400649</v>
      </c>
      <c r="W68" s="40">
        <v>14981</v>
      </c>
      <c r="X68" s="40">
        <v>415630</v>
      </c>
      <c r="Y68" s="49"/>
      <c r="Z68" s="40">
        <v>1703</v>
      </c>
      <c r="AA68" s="40">
        <v>1884</v>
      </c>
      <c r="AB68" s="40">
        <v>36</v>
      </c>
      <c r="AC68" s="40">
        <v>31</v>
      </c>
      <c r="AD68" s="40">
        <v>1</v>
      </c>
      <c r="AE68" s="40">
        <v>0</v>
      </c>
      <c r="AF68" s="40">
        <v>0</v>
      </c>
      <c r="AG68" s="40">
        <v>0</v>
      </c>
      <c r="AH68" s="40">
        <v>2</v>
      </c>
      <c r="AI68" s="40">
        <v>2</v>
      </c>
      <c r="AJ68" s="40">
        <v>39</v>
      </c>
      <c r="AK68" s="40">
        <v>20</v>
      </c>
    </row>
    <row r="69" spans="1:37" x14ac:dyDescent="0.25">
      <c r="A69" s="24">
        <v>9</v>
      </c>
      <c r="C69" s="9">
        <v>15723</v>
      </c>
      <c r="D69" s="9">
        <v>445324</v>
      </c>
      <c r="E69" s="9">
        <v>15302</v>
      </c>
      <c r="F69" s="9">
        <f t="shared" si="38"/>
        <v>460626</v>
      </c>
      <c r="G69" s="1"/>
      <c r="H69" s="9">
        <v>2547</v>
      </c>
      <c r="I69" s="9">
        <v>2808</v>
      </c>
      <c r="J69" s="9">
        <v>71</v>
      </c>
      <c r="K69" s="9">
        <v>37</v>
      </c>
      <c r="L69" s="9">
        <v>3</v>
      </c>
      <c r="M69" s="9">
        <v>0</v>
      </c>
      <c r="N69" s="9">
        <v>1</v>
      </c>
      <c r="O69" s="9">
        <v>0</v>
      </c>
      <c r="P69" s="9">
        <v>0</v>
      </c>
      <c r="Q69" s="9">
        <v>0</v>
      </c>
      <c r="R69" s="9">
        <v>32</v>
      </c>
      <c r="S69" s="9">
        <v>27</v>
      </c>
      <c r="U69" s="40">
        <v>16870</v>
      </c>
      <c r="V69" s="40">
        <v>400765</v>
      </c>
      <c r="W69" s="40">
        <v>15115</v>
      </c>
      <c r="X69" s="40">
        <v>415880</v>
      </c>
      <c r="Y69" s="49"/>
      <c r="Z69" s="40">
        <v>1812</v>
      </c>
      <c r="AA69" s="40">
        <v>2018</v>
      </c>
      <c r="AB69" s="40">
        <v>37</v>
      </c>
      <c r="AC69" s="40">
        <v>42</v>
      </c>
      <c r="AD69" s="40">
        <v>1</v>
      </c>
      <c r="AE69" s="40">
        <v>0</v>
      </c>
      <c r="AF69" s="40">
        <v>1</v>
      </c>
      <c r="AG69" s="40">
        <v>0</v>
      </c>
      <c r="AH69" s="40">
        <v>2</v>
      </c>
      <c r="AI69" s="40">
        <v>0</v>
      </c>
      <c r="AJ69" s="40">
        <v>63</v>
      </c>
      <c r="AK69" s="40">
        <v>27</v>
      </c>
    </row>
    <row r="70" spans="1:37" x14ac:dyDescent="0.25">
      <c r="A70" s="24">
        <v>10</v>
      </c>
      <c r="C70" s="9">
        <v>15797</v>
      </c>
      <c r="D70" s="9">
        <v>441947</v>
      </c>
      <c r="E70" s="9">
        <v>15725</v>
      </c>
      <c r="F70" s="9">
        <f t="shared" si="38"/>
        <v>457672</v>
      </c>
      <c r="G70" s="1"/>
      <c r="H70" s="9">
        <v>2314</v>
      </c>
      <c r="I70" s="9">
        <v>2607</v>
      </c>
      <c r="J70" s="9">
        <v>80</v>
      </c>
      <c r="K70" s="9">
        <v>43</v>
      </c>
      <c r="L70" s="9">
        <v>1</v>
      </c>
      <c r="M70" s="9">
        <v>0</v>
      </c>
      <c r="N70" s="9">
        <v>0</v>
      </c>
      <c r="O70" s="9">
        <v>0</v>
      </c>
      <c r="P70" s="9">
        <v>4</v>
      </c>
      <c r="Q70" s="9">
        <v>1</v>
      </c>
      <c r="R70" s="9">
        <v>35</v>
      </c>
      <c r="S70" s="9">
        <v>17</v>
      </c>
      <c r="U70" s="40">
        <v>16820</v>
      </c>
      <c r="V70" s="40">
        <v>402311</v>
      </c>
      <c r="W70" s="40">
        <v>15091</v>
      </c>
      <c r="X70" s="40">
        <v>417402</v>
      </c>
      <c r="Y70" s="49"/>
      <c r="Z70" s="40">
        <v>1750</v>
      </c>
      <c r="AA70" s="40">
        <v>1972</v>
      </c>
      <c r="AB70" s="40">
        <v>49</v>
      </c>
      <c r="AC70" s="40">
        <v>29</v>
      </c>
      <c r="AD70" s="40">
        <v>1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63</v>
      </c>
      <c r="AK70" s="40">
        <v>25</v>
      </c>
    </row>
    <row r="71" spans="1:37" x14ac:dyDescent="0.25">
      <c r="A71" s="24">
        <v>11</v>
      </c>
      <c r="C71" s="9">
        <v>15847</v>
      </c>
      <c r="D71" s="9">
        <v>435022</v>
      </c>
      <c r="E71" s="9">
        <v>15453</v>
      </c>
      <c r="F71" s="9">
        <f t="shared" si="38"/>
        <v>450475</v>
      </c>
      <c r="G71" s="1"/>
      <c r="H71" s="9">
        <v>2195</v>
      </c>
      <c r="I71" s="9">
        <v>2676</v>
      </c>
      <c r="J71" s="9">
        <v>86</v>
      </c>
      <c r="K71" s="9">
        <v>45</v>
      </c>
      <c r="L71" s="9">
        <v>3</v>
      </c>
      <c r="M71" s="9">
        <v>0</v>
      </c>
      <c r="N71" s="9">
        <v>1</v>
      </c>
      <c r="O71" s="9">
        <v>0</v>
      </c>
      <c r="P71" s="9">
        <v>3</v>
      </c>
      <c r="Q71" s="9">
        <v>0</v>
      </c>
      <c r="R71" s="9">
        <v>28</v>
      </c>
      <c r="S71" s="9">
        <v>10</v>
      </c>
      <c r="U71" s="40">
        <v>16649</v>
      </c>
      <c r="V71" s="40">
        <v>402475</v>
      </c>
      <c r="W71" s="40">
        <v>15153</v>
      </c>
      <c r="X71" s="40">
        <v>417628</v>
      </c>
      <c r="Y71" s="49"/>
      <c r="Z71" s="40">
        <v>1495</v>
      </c>
      <c r="AA71" s="40">
        <v>1727</v>
      </c>
      <c r="AB71" s="40">
        <v>25</v>
      </c>
      <c r="AC71" s="40">
        <v>21</v>
      </c>
      <c r="AD71" s="40">
        <v>1</v>
      </c>
      <c r="AE71" s="40">
        <v>0</v>
      </c>
      <c r="AF71" s="40">
        <v>0</v>
      </c>
      <c r="AG71" s="40">
        <v>0</v>
      </c>
      <c r="AH71" s="40">
        <v>1</v>
      </c>
      <c r="AI71" s="40">
        <v>0</v>
      </c>
      <c r="AJ71" s="40">
        <v>42</v>
      </c>
      <c r="AK71" s="40">
        <v>18</v>
      </c>
    </row>
    <row r="72" spans="1:37" x14ac:dyDescent="0.25">
      <c r="A72" s="24">
        <v>12</v>
      </c>
      <c r="C72" s="9">
        <v>16180</v>
      </c>
      <c r="D72" s="9">
        <v>410546</v>
      </c>
      <c r="E72" s="9">
        <v>14375</v>
      </c>
      <c r="F72" s="9">
        <f t="shared" si="38"/>
        <v>424921</v>
      </c>
      <c r="G72" s="1"/>
      <c r="H72" s="9">
        <v>1815</v>
      </c>
      <c r="I72" s="9">
        <v>2037</v>
      </c>
      <c r="J72" s="9">
        <v>47</v>
      </c>
      <c r="K72" s="9">
        <v>45</v>
      </c>
      <c r="L72" s="9">
        <v>1</v>
      </c>
      <c r="M72" s="9">
        <v>0</v>
      </c>
      <c r="N72" s="9">
        <v>0</v>
      </c>
      <c r="O72" s="9">
        <v>0</v>
      </c>
      <c r="P72" s="9">
        <v>1</v>
      </c>
      <c r="Q72" s="9">
        <v>0</v>
      </c>
      <c r="R72" s="9">
        <v>23</v>
      </c>
      <c r="S72" s="9">
        <v>12</v>
      </c>
      <c r="U72" s="40">
        <v>16689</v>
      </c>
      <c r="V72" s="40">
        <v>368885</v>
      </c>
      <c r="W72" s="40">
        <v>14149</v>
      </c>
      <c r="X72" s="40">
        <v>383034</v>
      </c>
      <c r="Y72" s="49"/>
      <c r="Z72" s="40">
        <v>1339</v>
      </c>
      <c r="AA72" s="40">
        <v>1641</v>
      </c>
      <c r="AB72" s="40">
        <v>20</v>
      </c>
      <c r="AC72" s="40">
        <v>17</v>
      </c>
      <c r="AD72" s="40">
        <v>3</v>
      </c>
      <c r="AE72" s="40">
        <v>0</v>
      </c>
      <c r="AF72" s="40">
        <v>1</v>
      </c>
      <c r="AG72" s="40">
        <v>0</v>
      </c>
      <c r="AH72" s="40">
        <v>5</v>
      </c>
      <c r="AI72" s="40">
        <v>0</v>
      </c>
      <c r="AJ72" s="40">
        <v>45</v>
      </c>
      <c r="AK72" s="40">
        <v>25</v>
      </c>
    </row>
    <row r="73" spans="1:37" x14ac:dyDescent="0.25">
      <c r="A73" s="21" t="s">
        <v>9</v>
      </c>
      <c r="C73" s="23">
        <f>AVERAGE(C74:C85)</f>
        <v>5985.583333333333</v>
      </c>
      <c r="D73" s="23">
        <f>AVERAGE(D74:D85)</f>
        <v>14749.333333333334</v>
      </c>
      <c r="E73" s="23">
        <f>AVERAGE(E74:E85)</f>
        <v>251.58333333333334</v>
      </c>
      <c r="F73" s="23">
        <f>AVERAGE(F74:F85)</f>
        <v>15000.916666666666</v>
      </c>
      <c r="G73" s="22"/>
      <c r="H73" s="23">
        <f>SUM(H74:H85)</f>
        <v>556</v>
      </c>
      <c r="I73" s="23">
        <f t="shared" ref="I73:S73" si="63">SUM(I74:I85)</f>
        <v>369</v>
      </c>
      <c r="J73" s="23">
        <f t="shared" si="63"/>
        <v>127</v>
      </c>
      <c r="K73" s="23">
        <f t="shared" si="63"/>
        <v>13</v>
      </c>
      <c r="L73" s="23">
        <f t="shared" si="63"/>
        <v>0</v>
      </c>
      <c r="M73" s="23">
        <f t="shared" si="63"/>
        <v>0</v>
      </c>
      <c r="N73" s="23">
        <f t="shared" si="63"/>
        <v>0</v>
      </c>
      <c r="O73" s="23">
        <f t="shared" si="63"/>
        <v>0</v>
      </c>
      <c r="P73" s="23">
        <f t="shared" si="63"/>
        <v>13</v>
      </c>
      <c r="Q73" s="23">
        <f t="shared" si="63"/>
        <v>3</v>
      </c>
      <c r="R73" s="23">
        <f t="shared" si="63"/>
        <v>187</v>
      </c>
      <c r="S73" s="23">
        <f t="shared" si="63"/>
        <v>19</v>
      </c>
      <c r="U73" s="23">
        <f>AVERAGE(U74:U85)</f>
        <v>5087.916666666667</v>
      </c>
      <c r="V73" s="23">
        <f>AVERAGE(V74:V85)</f>
        <v>3955</v>
      </c>
      <c r="W73" s="23">
        <f>AVERAGE(W74:W85)</f>
        <v>118.75</v>
      </c>
      <c r="X73" s="23">
        <f>+V73+W73</f>
        <v>4073.75</v>
      </c>
      <c r="Y73" s="48"/>
      <c r="Z73" s="43">
        <f>SUM(Z74:Z85)</f>
        <v>154</v>
      </c>
      <c r="AA73" s="43">
        <f t="shared" ref="AA73" si="64">SUM(AA74:AA85)</f>
        <v>128</v>
      </c>
      <c r="AB73" s="43">
        <f t="shared" ref="AB73" si="65">SUM(AB74:AB85)</f>
        <v>12</v>
      </c>
      <c r="AC73" s="43">
        <f t="shared" ref="AC73" si="66">SUM(AC74:AC85)</f>
        <v>12</v>
      </c>
      <c r="AD73" s="43">
        <f t="shared" ref="AD73" si="67">SUM(AD74:AD85)</f>
        <v>0</v>
      </c>
      <c r="AE73" s="43">
        <f t="shared" ref="AE73" si="68">SUM(AE74:AE85)</f>
        <v>0</v>
      </c>
      <c r="AF73" s="43">
        <f t="shared" ref="AF73" si="69">SUM(AF74:AF85)</f>
        <v>0</v>
      </c>
      <c r="AG73" s="43">
        <f t="shared" ref="AG73" si="70">SUM(AG74:AG85)</f>
        <v>0</v>
      </c>
      <c r="AH73" s="43">
        <f t="shared" ref="AH73" si="71">SUM(AH74:AH85)</f>
        <v>0</v>
      </c>
      <c r="AI73" s="43">
        <f t="shared" ref="AI73" si="72">SUM(AI74:AI85)</f>
        <v>0</v>
      </c>
      <c r="AJ73" s="43">
        <f t="shared" ref="AJ73" si="73">SUM(AJ74:AJ85)</f>
        <v>219</v>
      </c>
      <c r="AK73" s="43">
        <f t="shared" ref="AK73" si="74">SUM(AK74:AK85)</f>
        <v>15</v>
      </c>
    </row>
    <row r="74" spans="1:37" x14ac:dyDescent="0.25">
      <c r="A74" s="24">
        <v>1</v>
      </c>
      <c r="C74" s="9">
        <v>5965</v>
      </c>
      <c r="D74" s="9">
        <v>24863</v>
      </c>
      <c r="E74" s="9">
        <v>371</v>
      </c>
      <c r="F74" s="9">
        <f t="shared" ref="F74:F85" si="75">+D74+E74</f>
        <v>25234</v>
      </c>
      <c r="G74" s="1"/>
      <c r="H74" s="9">
        <v>132</v>
      </c>
      <c r="I74" s="9">
        <v>108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10</v>
      </c>
      <c r="S74" s="9">
        <v>4</v>
      </c>
      <c r="U74" s="40">
        <v>5998</v>
      </c>
      <c r="V74" s="40">
        <v>4585</v>
      </c>
      <c r="W74" s="40">
        <v>113</v>
      </c>
      <c r="X74" s="40">
        <v>4698</v>
      </c>
      <c r="Y74" s="48"/>
      <c r="Z74" s="40">
        <v>14</v>
      </c>
      <c r="AA74" s="40">
        <v>11</v>
      </c>
      <c r="AB74" s="40">
        <v>1</v>
      </c>
      <c r="AC74" s="40">
        <v>1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19</v>
      </c>
      <c r="AK74" s="40">
        <v>0</v>
      </c>
    </row>
    <row r="75" spans="1:37" x14ac:dyDescent="0.25">
      <c r="A75" s="24">
        <v>2</v>
      </c>
      <c r="C75" s="9">
        <v>5966</v>
      </c>
      <c r="D75" s="9">
        <v>21366</v>
      </c>
      <c r="E75" s="9">
        <v>330</v>
      </c>
      <c r="F75" s="9">
        <f t="shared" si="75"/>
        <v>21696</v>
      </c>
      <c r="G75" s="1"/>
      <c r="H75" s="9">
        <v>127</v>
      </c>
      <c r="I75" s="9">
        <v>2</v>
      </c>
      <c r="J75" s="9">
        <v>115</v>
      </c>
      <c r="K75" s="9">
        <v>2</v>
      </c>
      <c r="L75" s="9">
        <v>0</v>
      </c>
      <c r="M75" s="9">
        <v>0</v>
      </c>
      <c r="N75" s="9">
        <v>0</v>
      </c>
      <c r="O75" s="9">
        <v>0</v>
      </c>
      <c r="P75" s="9">
        <v>13</v>
      </c>
      <c r="Q75" s="9">
        <v>3</v>
      </c>
      <c r="R75" s="9">
        <v>0</v>
      </c>
      <c r="S75" s="9">
        <v>0</v>
      </c>
      <c r="U75" s="40">
        <v>5998</v>
      </c>
      <c r="V75" s="40">
        <v>4752</v>
      </c>
      <c r="W75" s="40">
        <v>108</v>
      </c>
      <c r="X75" s="40">
        <v>4860</v>
      </c>
      <c r="Y75" s="48"/>
      <c r="Z75" s="40">
        <v>36</v>
      </c>
      <c r="AA75" s="40">
        <v>32</v>
      </c>
      <c r="AB75" s="40">
        <v>2</v>
      </c>
      <c r="AC75" s="40">
        <v>2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18</v>
      </c>
      <c r="AK75" s="40">
        <v>1</v>
      </c>
    </row>
    <row r="76" spans="1:37" x14ac:dyDescent="0.25">
      <c r="A76" s="24">
        <v>3</v>
      </c>
      <c r="C76" s="9">
        <v>5971</v>
      </c>
      <c r="D76" s="9">
        <v>21528</v>
      </c>
      <c r="E76" s="9">
        <v>181</v>
      </c>
      <c r="F76" s="9">
        <f t="shared" si="75"/>
        <v>21709</v>
      </c>
      <c r="G76" s="1"/>
      <c r="H76" s="9">
        <v>96</v>
      </c>
      <c r="I76" s="9">
        <v>86</v>
      </c>
      <c r="J76" s="9">
        <v>2</v>
      </c>
      <c r="K76" s="9">
        <v>2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19</v>
      </c>
      <c r="S76" s="9">
        <v>0</v>
      </c>
      <c r="U76" s="40">
        <v>5999</v>
      </c>
      <c r="V76" s="40">
        <v>4390</v>
      </c>
      <c r="W76" s="40">
        <v>106</v>
      </c>
      <c r="X76" s="40">
        <v>4496</v>
      </c>
      <c r="Y76" s="49"/>
      <c r="Z76" s="40">
        <v>12</v>
      </c>
      <c r="AA76" s="40">
        <v>6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29</v>
      </c>
      <c r="AK76" s="40">
        <v>3</v>
      </c>
    </row>
    <row r="77" spans="1:37" x14ac:dyDescent="0.25">
      <c r="A77" s="24">
        <v>4</v>
      </c>
      <c r="C77" s="9">
        <v>5980</v>
      </c>
      <c r="D77" s="9">
        <v>20840</v>
      </c>
      <c r="E77" s="9">
        <v>481</v>
      </c>
      <c r="F77" s="9">
        <f t="shared" si="75"/>
        <v>21321</v>
      </c>
      <c r="G77" s="1"/>
      <c r="H77" s="9">
        <v>33</v>
      </c>
      <c r="I77" s="9">
        <v>29</v>
      </c>
      <c r="J77" s="9">
        <v>3</v>
      </c>
      <c r="K77" s="9">
        <v>2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19</v>
      </c>
      <c r="S77" s="9">
        <v>2</v>
      </c>
      <c r="U77" s="40">
        <v>5999</v>
      </c>
      <c r="V77" s="40">
        <v>4272</v>
      </c>
      <c r="W77" s="40">
        <v>115</v>
      </c>
      <c r="X77" s="40">
        <v>4387</v>
      </c>
      <c r="Y77" s="49"/>
      <c r="Z77" s="40">
        <v>12</v>
      </c>
      <c r="AA77" s="40">
        <v>9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23</v>
      </c>
      <c r="AK77" s="40">
        <v>2</v>
      </c>
    </row>
    <row r="78" spans="1:37" x14ac:dyDescent="0.25">
      <c r="A78" s="24">
        <v>5</v>
      </c>
      <c r="C78" s="9">
        <v>5990</v>
      </c>
      <c r="D78" s="9">
        <v>19599</v>
      </c>
      <c r="E78" s="9">
        <v>492</v>
      </c>
      <c r="F78" s="9">
        <f t="shared" si="75"/>
        <v>20091</v>
      </c>
      <c r="G78" s="1"/>
      <c r="H78" s="9">
        <v>34</v>
      </c>
      <c r="I78" s="9">
        <v>31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13</v>
      </c>
      <c r="S78" s="9">
        <v>4</v>
      </c>
      <c r="U78" s="40">
        <v>11984</v>
      </c>
      <c r="V78" s="40">
        <v>8294</v>
      </c>
      <c r="W78" s="40">
        <v>212</v>
      </c>
      <c r="X78" s="40">
        <v>8506</v>
      </c>
      <c r="Y78" s="49"/>
      <c r="Z78" s="40">
        <v>12</v>
      </c>
      <c r="AA78" s="40">
        <v>10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0">
        <v>20</v>
      </c>
      <c r="AK78" s="40">
        <v>6</v>
      </c>
    </row>
    <row r="79" spans="1:37" x14ac:dyDescent="0.25">
      <c r="A79" s="24">
        <v>6</v>
      </c>
      <c r="C79" s="9">
        <v>5992</v>
      </c>
      <c r="D79" s="9">
        <v>18701</v>
      </c>
      <c r="E79" s="9">
        <v>494</v>
      </c>
      <c r="F79" s="9">
        <f t="shared" si="75"/>
        <v>19195</v>
      </c>
      <c r="G79" s="1"/>
      <c r="H79" s="9">
        <v>31</v>
      </c>
      <c r="I79" s="9">
        <v>29</v>
      </c>
      <c r="J79" s="9">
        <v>1</v>
      </c>
      <c r="K79" s="9">
        <v>1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25</v>
      </c>
      <c r="S79" s="9">
        <v>2</v>
      </c>
      <c r="U79" s="40">
        <v>5992</v>
      </c>
      <c r="V79" s="40">
        <v>4144</v>
      </c>
      <c r="W79" s="40">
        <v>97</v>
      </c>
      <c r="X79" s="40">
        <v>4241</v>
      </c>
      <c r="Y79" s="49"/>
      <c r="Z79" s="40">
        <v>6</v>
      </c>
      <c r="AA79" s="40">
        <v>5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19</v>
      </c>
      <c r="AK79" s="40">
        <v>1</v>
      </c>
    </row>
    <row r="80" spans="1:37" x14ac:dyDescent="0.25">
      <c r="A80" s="24">
        <v>7</v>
      </c>
      <c r="C80" s="9">
        <v>5992</v>
      </c>
      <c r="D80" s="9">
        <v>17922</v>
      </c>
      <c r="E80" s="9">
        <v>141</v>
      </c>
      <c r="F80" s="9">
        <f t="shared" si="75"/>
        <v>18063</v>
      </c>
      <c r="G80" s="1"/>
      <c r="H80" s="9">
        <v>16</v>
      </c>
      <c r="I80" s="9">
        <v>12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20</v>
      </c>
      <c r="S80" s="9">
        <v>2</v>
      </c>
      <c r="U80" s="40">
        <v>5994</v>
      </c>
      <c r="V80" s="40">
        <v>3853</v>
      </c>
      <c r="W80" s="40">
        <v>102</v>
      </c>
      <c r="X80" s="40">
        <v>3955</v>
      </c>
      <c r="Y80" s="49"/>
      <c r="Z80" s="40">
        <v>14</v>
      </c>
      <c r="AA80" s="40">
        <v>13</v>
      </c>
      <c r="AB80" s="40">
        <v>5</v>
      </c>
      <c r="AC80" s="40">
        <v>5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19</v>
      </c>
      <c r="AK80" s="40">
        <v>1</v>
      </c>
    </row>
    <row r="81" spans="1:37" x14ac:dyDescent="0.25">
      <c r="A81" s="24">
        <v>8</v>
      </c>
      <c r="C81" s="9">
        <v>5993</v>
      </c>
      <c r="D81" s="9">
        <v>8433</v>
      </c>
      <c r="E81" s="9">
        <v>126</v>
      </c>
      <c r="F81" s="9">
        <f t="shared" si="75"/>
        <v>8559</v>
      </c>
      <c r="G81" s="1"/>
      <c r="H81" s="9">
        <v>19</v>
      </c>
      <c r="I81" s="9">
        <v>16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19</v>
      </c>
      <c r="S81" s="9">
        <v>2</v>
      </c>
      <c r="U81" s="40">
        <v>2686</v>
      </c>
      <c r="V81" s="40">
        <v>899</v>
      </c>
      <c r="W81" s="40">
        <v>92</v>
      </c>
      <c r="X81" s="40">
        <v>991</v>
      </c>
      <c r="Y81" s="49"/>
      <c r="Z81" s="40">
        <v>4</v>
      </c>
      <c r="AA81" s="40">
        <v>1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31</v>
      </c>
      <c r="AK81" s="40">
        <v>1</v>
      </c>
    </row>
    <row r="82" spans="1:37" x14ac:dyDescent="0.25">
      <c r="A82" s="24">
        <v>9</v>
      </c>
      <c r="C82" s="9">
        <v>5993</v>
      </c>
      <c r="D82" s="9">
        <v>8673</v>
      </c>
      <c r="E82" s="9">
        <v>110</v>
      </c>
      <c r="F82" s="9">
        <f t="shared" si="75"/>
        <v>8783</v>
      </c>
      <c r="G82" s="1"/>
      <c r="H82" s="9">
        <v>18</v>
      </c>
      <c r="I82" s="9">
        <v>15</v>
      </c>
      <c r="J82" s="9">
        <v>3</v>
      </c>
      <c r="K82" s="9">
        <v>3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19</v>
      </c>
      <c r="S82" s="9">
        <v>0</v>
      </c>
      <c r="U82" s="40">
        <v>6001</v>
      </c>
      <c r="V82" s="40">
        <v>3677</v>
      </c>
      <c r="W82" s="40">
        <v>105</v>
      </c>
      <c r="X82" s="40">
        <v>3782</v>
      </c>
      <c r="Y82" s="49"/>
      <c r="Z82" s="40">
        <v>10</v>
      </c>
      <c r="AA82" s="40">
        <v>9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18</v>
      </c>
      <c r="AK82" s="40">
        <v>0</v>
      </c>
    </row>
    <row r="83" spans="1:37" x14ac:dyDescent="0.25">
      <c r="A83" s="24">
        <v>10</v>
      </c>
      <c r="C83" s="9">
        <v>5993</v>
      </c>
      <c r="D83" s="9">
        <v>5009</v>
      </c>
      <c r="E83" s="9">
        <v>96</v>
      </c>
      <c r="F83" s="9">
        <f t="shared" si="75"/>
        <v>5105</v>
      </c>
      <c r="G83" s="1"/>
      <c r="H83" s="9">
        <v>15</v>
      </c>
      <c r="I83" s="9">
        <v>12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9</v>
      </c>
      <c r="S83" s="9">
        <v>1</v>
      </c>
      <c r="U83" s="40">
        <v>2083</v>
      </c>
      <c r="V83" s="40">
        <v>2955</v>
      </c>
      <c r="W83" s="40">
        <v>99</v>
      </c>
      <c r="X83" s="40">
        <v>3054</v>
      </c>
      <c r="Y83" s="49"/>
      <c r="Z83" s="39">
        <v>14</v>
      </c>
      <c r="AA83" s="39">
        <v>13</v>
      </c>
      <c r="AB83" s="39">
        <v>2</v>
      </c>
      <c r="AC83" s="39">
        <v>2</v>
      </c>
      <c r="AD83" s="39">
        <v>0</v>
      </c>
      <c r="AE83" s="39">
        <v>0</v>
      </c>
      <c r="AF83" s="39">
        <v>0</v>
      </c>
      <c r="AG83" s="39">
        <v>0</v>
      </c>
      <c r="AH83" s="39">
        <v>0</v>
      </c>
      <c r="AI83" s="39">
        <v>0</v>
      </c>
      <c r="AJ83" s="39">
        <v>10</v>
      </c>
      <c r="AK83" s="39">
        <v>0</v>
      </c>
    </row>
    <row r="84" spans="1:37" x14ac:dyDescent="0.25">
      <c r="A84" s="24">
        <v>11</v>
      </c>
      <c r="C84" s="9">
        <v>5994</v>
      </c>
      <c r="D84" s="9">
        <v>5044</v>
      </c>
      <c r="E84" s="9">
        <v>81</v>
      </c>
      <c r="F84" s="9">
        <f t="shared" si="75"/>
        <v>5125</v>
      </c>
      <c r="G84" s="1"/>
      <c r="H84" s="9">
        <v>22</v>
      </c>
      <c r="I84" s="9">
        <v>19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16</v>
      </c>
      <c r="S84" s="9">
        <v>0</v>
      </c>
      <c r="U84" s="40">
        <v>2084</v>
      </c>
      <c r="V84" s="40">
        <v>2958</v>
      </c>
      <c r="W84" s="40">
        <v>99</v>
      </c>
      <c r="X84" s="40">
        <v>3057</v>
      </c>
      <c r="Y84" s="49"/>
      <c r="Z84" s="39">
        <v>14</v>
      </c>
      <c r="AA84" s="39">
        <v>13</v>
      </c>
      <c r="AB84" s="39">
        <v>2</v>
      </c>
      <c r="AC84" s="39">
        <v>2</v>
      </c>
      <c r="AD84" s="39">
        <v>0</v>
      </c>
      <c r="AE84" s="39">
        <v>0</v>
      </c>
      <c r="AF84" s="39">
        <v>0</v>
      </c>
      <c r="AG84" s="39">
        <v>0</v>
      </c>
      <c r="AH84" s="39">
        <v>0</v>
      </c>
      <c r="AI84" s="39">
        <v>0</v>
      </c>
      <c r="AJ84" s="39">
        <v>10</v>
      </c>
      <c r="AK84" s="39">
        <v>0</v>
      </c>
    </row>
    <row r="85" spans="1:37" x14ac:dyDescent="0.25">
      <c r="A85" s="24">
        <v>12</v>
      </c>
      <c r="C85" s="9">
        <v>5998</v>
      </c>
      <c r="D85" s="9">
        <v>5014</v>
      </c>
      <c r="E85" s="9">
        <v>116</v>
      </c>
      <c r="F85" s="9">
        <f t="shared" si="75"/>
        <v>5130</v>
      </c>
      <c r="G85" s="1"/>
      <c r="H85" s="9">
        <v>13</v>
      </c>
      <c r="I85" s="9">
        <v>10</v>
      </c>
      <c r="J85" s="9">
        <v>3</v>
      </c>
      <c r="K85" s="9">
        <v>3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18</v>
      </c>
      <c r="S85" s="9">
        <v>2</v>
      </c>
      <c r="U85" s="40">
        <v>237</v>
      </c>
      <c r="V85" s="40">
        <v>2681</v>
      </c>
      <c r="W85" s="40">
        <v>177</v>
      </c>
      <c r="X85" s="40">
        <v>2858</v>
      </c>
      <c r="Y85" s="49"/>
      <c r="Z85" s="39">
        <v>6</v>
      </c>
      <c r="AA85" s="39">
        <v>6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3</v>
      </c>
      <c r="AK85" s="39">
        <v>0</v>
      </c>
    </row>
    <row r="86" spans="1:37" x14ac:dyDescent="0.25">
      <c r="A86" s="21" t="s">
        <v>5</v>
      </c>
      <c r="C86" s="23">
        <f>AVERAGE(C87:C98)</f>
        <v>399882.08333333331</v>
      </c>
      <c r="D86" s="23">
        <f>AVERAGE(D87:D98)</f>
        <v>2710838.5833333335</v>
      </c>
      <c r="E86" s="23">
        <f>AVERAGE(E87:E98)</f>
        <v>260048.58333333334</v>
      </c>
      <c r="F86" s="23">
        <f>AVERAGE(F87:F98)</f>
        <v>2970887.1666666665</v>
      </c>
      <c r="G86" s="22"/>
      <c r="H86" s="23">
        <f t="shared" ref="H86:S86" si="76">SUM(H87:H98)</f>
        <v>180903</v>
      </c>
      <c r="I86" s="23">
        <f t="shared" si="76"/>
        <v>164523</v>
      </c>
      <c r="J86" s="23">
        <f t="shared" si="76"/>
        <v>3422</v>
      </c>
      <c r="K86" s="23">
        <f t="shared" si="76"/>
        <v>1734</v>
      </c>
      <c r="L86" s="23">
        <f t="shared" si="76"/>
        <v>302</v>
      </c>
      <c r="M86" s="23">
        <f t="shared" si="76"/>
        <v>6</v>
      </c>
      <c r="N86" s="23">
        <f t="shared" si="76"/>
        <v>206</v>
      </c>
      <c r="O86" s="23">
        <f t="shared" si="76"/>
        <v>4</v>
      </c>
      <c r="P86" s="23">
        <f t="shared" si="76"/>
        <v>148</v>
      </c>
      <c r="Q86" s="23">
        <f t="shared" si="76"/>
        <v>36</v>
      </c>
      <c r="R86" s="23">
        <f t="shared" si="76"/>
        <v>2488</v>
      </c>
      <c r="S86" s="23">
        <f t="shared" si="76"/>
        <v>1322</v>
      </c>
      <c r="U86" s="23">
        <f>AVERAGE(U87:U98)</f>
        <v>395236.08333333331</v>
      </c>
      <c r="V86" s="23">
        <f>AVERAGE(V87:V98)</f>
        <v>2420593.0833333335</v>
      </c>
      <c r="W86" s="23">
        <f>AVERAGE(W87:W98)</f>
        <v>353198.83333333331</v>
      </c>
      <c r="X86" s="23">
        <f>+V86+W86</f>
        <v>2773791.916666667</v>
      </c>
      <c r="Y86" s="48"/>
      <c r="Z86" s="43">
        <f>SUM(Z87:Z98)</f>
        <v>164499</v>
      </c>
      <c r="AA86" s="43">
        <f t="shared" ref="AA86" si="77">SUM(AA87:AA98)</f>
        <v>161016</v>
      </c>
      <c r="AB86" s="43">
        <f t="shared" ref="AB86" si="78">SUM(AB87:AB98)</f>
        <v>3389</v>
      </c>
      <c r="AC86" s="43">
        <f t="shared" ref="AC86" si="79">SUM(AC87:AC98)</f>
        <v>2370</v>
      </c>
      <c r="AD86" s="43">
        <f t="shared" ref="AD86" si="80">SUM(AD87:AD98)</f>
        <v>301</v>
      </c>
      <c r="AE86" s="43">
        <f t="shared" ref="AE86" si="81">SUM(AE87:AE98)</f>
        <v>3</v>
      </c>
      <c r="AF86" s="43">
        <f t="shared" ref="AF86" si="82">SUM(AF87:AF98)</f>
        <v>223</v>
      </c>
      <c r="AG86" s="43">
        <f t="shared" ref="AG86" si="83">SUM(AG87:AG98)</f>
        <v>4</v>
      </c>
      <c r="AH86" s="43">
        <f t="shared" ref="AH86" si="84">SUM(AH87:AH98)</f>
        <v>144</v>
      </c>
      <c r="AI86" s="43">
        <f t="shared" ref="AI86" si="85">SUM(AI87:AI98)</f>
        <v>38</v>
      </c>
      <c r="AJ86" s="43">
        <f t="shared" ref="AJ86" si="86">SUM(AJ87:AJ98)</f>
        <v>2499</v>
      </c>
      <c r="AK86" s="43">
        <f t="shared" ref="AK86" si="87">SUM(AK87:AK98)</f>
        <v>1413</v>
      </c>
    </row>
    <row r="87" spans="1:37" x14ac:dyDescent="0.25">
      <c r="A87" s="24">
        <v>1</v>
      </c>
      <c r="C87" s="9">
        <v>403183</v>
      </c>
      <c r="D87" s="9">
        <v>2742662</v>
      </c>
      <c r="E87" s="9">
        <v>159960</v>
      </c>
      <c r="F87" s="9">
        <f t="shared" ref="F87:F98" si="88">+D87+E87</f>
        <v>2902622</v>
      </c>
      <c r="G87" s="1"/>
      <c r="H87" s="9">
        <v>14105</v>
      </c>
      <c r="I87" s="9">
        <v>11216</v>
      </c>
      <c r="J87" s="9">
        <v>202</v>
      </c>
      <c r="K87" s="9">
        <v>161</v>
      </c>
      <c r="L87" s="9">
        <v>20</v>
      </c>
      <c r="M87" s="9">
        <v>1</v>
      </c>
      <c r="N87" s="9">
        <v>16</v>
      </c>
      <c r="O87" s="9">
        <v>1</v>
      </c>
      <c r="P87" s="9">
        <v>4</v>
      </c>
      <c r="Q87" s="9">
        <v>2</v>
      </c>
      <c r="R87" s="9">
        <v>209</v>
      </c>
      <c r="S87" s="9">
        <v>120</v>
      </c>
      <c r="U87" s="41">
        <v>392282</v>
      </c>
      <c r="V87" s="40">
        <v>2383933</v>
      </c>
      <c r="W87" s="40">
        <v>249469</v>
      </c>
      <c r="X87" s="40">
        <v>2633402</v>
      </c>
      <c r="Y87" s="48"/>
      <c r="Z87" s="40">
        <v>12381</v>
      </c>
      <c r="AA87" s="40">
        <v>12882</v>
      </c>
      <c r="AB87" s="40">
        <v>290</v>
      </c>
      <c r="AC87" s="40">
        <v>178</v>
      </c>
      <c r="AD87" s="40">
        <v>26</v>
      </c>
      <c r="AE87" s="40">
        <v>0</v>
      </c>
      <c r="AF87" s="40">
        <v>30</v>
      </c>
      <c r="AG87" s="40">
        <v>0</v>
      </c>
      <c r="AH87" s="40">
        <v>3</v>
      </c>
      <c r="AI87" s="40">
        <v>4</v>
      </c>
      <c r="AJ87" s="40">
        <v>176</v>
      </c>
      <c r="AK87" s="40">
        <v>88</v>
      </c>
    </row>
    <row r="88" spans="1:37" x14ac:dyDescent="0.25">
      <c r="A88" s="24">
        <v>2</v>
      </c>
      <c r="C88" s="9">
        <v>405375</v>
      </c>
      <c r="D88" s="9">
        <v>2836238</v>
      </c>
      <c r="E88" s="9">
        <v>214580</v>
      </c>
      <c r="F88" s="9">
        <f t="shared" si="88"/>
        <v>3050818</v>
      </c>
      <c r="G88" s="1"/>
      <c r="H88" s="9">
        <v>15843</v>
      </c>
      <c r="I88" s="9">
        <v>14249</v>
      </c>
      <c r="J88" s="9">
        <v>236</v>
      </c>
      <c r="K88" s="9">
        <v>148</v>
      </c>
      <c r="L88" s="9">
        <v>18</v>
      </c>
      <c r="M88" s="9">
        <v>0</v>
      </c>
      <c r="N88" s="9">
        <v>12</v>
      </c>
      <c r="O88" s="9">
        <v>0</v>
      </c>
      <c r="P88" s="9">
        <v>17</v>
      </c>
      <c r="Q88" s="9">
        <v>3</v>
      </c>
      <c r="R88" s="9">
        <v>204</v>
      </c>
      <c r="S88" s="9">
        <v>104</v>
      </c>
      <c r="U88" s="41">
        <v>393070</v>
      </c>
      <c r="V88" s="40">
        <v>2477372</v>
      </c>
      <c r="W88" s="40">
        <v>348000</v>
      </c>
      <c r="X88" s="40">
        <v>2825372</v>
      </c>
      <c r="Y88" s="48"/>
      <c r="Z88" s="40">
        <v>13843</v>
      </c>
      <c r="AA88" s="40">
        <v>13401</v>
      </c>
      <c r="AB88" s="40">
        <v>318</v>
      </c>
      <c r="AC88" s="40">
        <v>215</v>
      </c>
      <c r="AD88" s="40">
        <v>24</v>
      </c>
      <c r="AE88" s="40">
        <v>0</v>
      </c>
      <c r="AF88" s="40">
        <v>24</v>
      </c>
      <c r="AG88" s="40">
        <v>0</v>
      </c>
      <c r="AH88" s="40">
        <v>11</v>
      </c>
      <c r="AI88" s="40">
        <v>2</v>
      </c>
      <c r="AJ88" s="40">
        <v>181</v>
      </c>
      <c r="AK88" s="40">
        <v>152</v>
      </c>
    </row>
    <row r="89" spans="1:37" x14ac:dyDescent="0.25">
      <c r="A89" s="24">
        <v>3</v>
      </c>
      <c r="C89" s="9">
        <v>404979</v>
      </c>
      <c r="D89" s="9">
        <v>2796003</v>
      </c>
      <c r="E89" s="9">
        <v>247089</v>
      </c>
      <c r="F89" s="9">
        <f t="shared" si="88"/>
        <v>3043092</v>
      </c>
      <c r="G89" s="1"/>
      <c r="H89" s="9">
        <v>17096</v>
      </c>
      <c r="I89" s="9">
        <v>15260</v>
      </c>
      <c r="J89" s="9">
        <v>227</v>
      </c>
      <c r="K89" s="9">
        <v>140</v>
      </c>
      <c r="L89" s="9">
        <v>14</v>
      </c>
      <c r="M89" s="9">
        <v>0</v>
      </c>
      <c r="N89" s="9">
        <v>18</v>
      </c>
      <c r="O89" s="9">
        <v>0</v>
      </c>
      <c r="P89" s="9">
        <v>14</v>
      </c>
      <c r="Q89" s="9">
        <v>7</v>
      </c>
      <c r="R89" s="9">
        <v>204</v>
      </c>
      <c r="S89" s="9">
        <v>105</v>
      </c>
      <c r="U89" s="41">
        <v>394146</v>
      </c>
      <c r="V89" s="40">
        <v>2495159</v>
      </c>
      <c r="W89" s="40">
        <v>363976</v>
      </c>
      <c r="X89" s="40">
        <v>2859135</v>
      </c>
      <c r="Y89" s="49"/>
      <c r="Z89" s="40">
        <v>13824</v>
      </c>
      <c r="AA89" s="40">
        <v>12578</v>
      </c>
      <c r="AB89" s="40">
        <v>287</v>
      </c>
      <c r="AC89" s="40">
        <v>208</v>
      </c>
      <c r="AD89" s="40">
        <v>29</v>
      </c>
      <c r="AE89" s="40">
        <v>0</v>
      </c>
      <c r="AF89" s="40">
        <v>11</v>
      </c>
      <c r="AG89" s="40">
        <v>0</v>
      </c>
      <c r="AH89" s="40">
        <v>13</v>
      </c>
      <c r="AI89" s="40">
        <v>3</v>
      </c>
      <c r="AJ89" s="40">
        <v>146</v>
      </c>
      <c r="AK89" s="40">
        <v>85</v>
      </c>
    </row>
    <row r="90" spans="1:37" x14ac:dyDescent="0.25">
      <c r="A90" s="24">
        <v>4</v>
      </c>
      <c r="C90" s="9">
        <v>404742</v>
      </c>
      <c r="D90" s="9">
        <v>2784673</v>
      </c>
      <c r="E90" s="9">
        <v>261356</v>
      </c>
      <c r="F90" s="9">
        <f t="shared" si="88"/>
        <v>3046029</v>
      </c>
      <c r="G90" s="1"/>
      <c r="H90" s="9">
        <v>13907</v>
      </c>
      <c r="I90" s="9">
        <v>13081</v>
      </c>
      <c r="J90" s="9">
        <v>252</v>
      </c>
      <c r="K90" s="9">
        <v>89</v>
      </c>
      <c r="L90" s="9">
        <v>29</v>
      </c>
      <c r="M90" s="9">
        <v>0</v>
      </c>
      <c r="N90" s="9">
        <v>9</v>
      </c>
      <c r="O90" s="9">
        <v>0</v>
      </c>
      <c r="P90" s="9">
        <v>7</v>
      </c>
      <c r="Q90" s="9">
        <v>0</v>
      </c>
      <c r="R90" s="9">
        <v>178</v>
      </c>
      <c r="S90" s="9">
        <v>124</v>
      </c>
      <c r="U90" s="41">
        <v>394598</v>
      </c>
      <c r="V90" s="40">
        <v>2449117</v>
      </c>
      <c r="W90" s="40">
        <v>397331</v>
      </c>
      <c r="X90" s="40">
        <v>2846448</v>
      </c>
      <c r="Y90" s="49"/>
      <c r="Z90" s="40">
        <v>14939</v>
      </c>
      <c r="AA90" s="40">
        <v>14069</v>
      </c>
      <c r="AB90" s="40">
        <v>250</v>
      </c>
      <c r="AC90" s="40">
        <v>202</v>
      </c>
      <c r="AD90" s="40">
        <v>22</v>
      </c>
      <c r="AE90" s="40">
        <v>0</v>
      </c>
      <c r="AF90" s="40">
        <v>26</v>
      </c>
      <c r="AG90" s="40">
        <v>0</v>
      </c>
      <c r="AH90" s="40">
        <v>9</v>
      </c>
      <c r="AI90" s="40">
        <v>2</v>
      </c>
      <c r="AJ90" s="40">
        <v>236</v>
      </c>
      <c r="AK90" s="40">
        <v>115</v>
      </c>
    </row>
    <row r="91" spans="1:37" x14ac:dyDescent="0.25">
      <c r="A91" s="24">
        <v>5</v>
      </c>
      <c r="C91" s="9">
        <v>403654</v>
      </c>
      <c r="D91" s="9">
        <v>2769744</v>
      </c>
      <c r="E91" s="9">
        <v>272525</v>
      </c>
      <c r="F91" s="9">
        <f t="shared" si="88"/>
        <v>3042269</v>
      </c>
      <c r="G91" s="1"/>
      <c r="H91" s="9">
        <v>15912</v>
      </c>
      <c r="I91" s="9">
        <v>14555</v>
      </c>
      <c r="J91" s="9">
        <v>363</v>
      </c>
      <c r="K91" s="9">
        <v>167</v>
      </c>
      <c r="L91" s="9">
        <v>20</v>
      </c>
      <c r="M91" s="9">
        <v>0</v>
      </c>
      <c r="N91" s="9">
        <v>28</v>
      </c>
      <c r="O91" s="9">
        <v>0</v>
      </c>
      <c r="P91" s="9">
        <v>12</v>
      </c>
      <c r="Q91" s="9">
        <v>2</v>
      </c>
      <c r="R91" s="9">
        <v>254</v>
      </c>
      <c r="S91" s="9">
        <v>148</v>
      </c>
      <c r="U91" s="41">
        <v>395229</v>
      </c>
      <c r="V91" s="40">
        <v>2470498</v>
      </c>
      <c r="W91" s="40">
        <v>395224</v>
      </c>
      <c r="X91" s="40">
        <v>2865722</v>
      </c>
      <c r="Y91" s="49"/>
      <c r="Z91" s="40">
        <v>14700</v>
      </c>
      <c r="AA91" s="40">
        <v>12644</v>
      </c>
      <c r="AB91" s="40">
        <v>342</v>
      </c>
      <c r="AC91" s="40">
        <v>225</v>
      </c>
      <c r="AD91" s="40">
        <v>30</v>
      </c>
      <c r="AE91" s="40">
        <v>1</v>
      </c>
      <c r="AF91" s="40">
        <v>14</v>
      </c>
      <c r="AG91" s="40">
        <v>0</v>
      </c>
      <c r="AH91" s="40">
        <v>8</v>
      </c>
      <c r="AI91" s="40">
        <v>3</v>
      </c>
      <c r="AJ91" s="40">
        <v>118</v>
      </c>
      <c r="AK91" s="40">
        <v>58</v>
      </c>
    </row>
    <row r="92" spans="1:37" x14ac:dyDescent="0.25">
      <c r="A92" s="24">
        <v>6</v>
      </c>
      <c r="C92" s="9">
        <v>402179</v>
      </c>
      <c r="D92" s="9">
        <v>2722934</v>
      </c>
      <c r="E92" s="9">
        <v>282219</v>
      </c>
      <c r="F92" s="9">
        <f t="shared" si="88"/>
        <v>3005153</v>
      </c>
      <c r="G92" s="1"/>
      <c r="H92" s="9">
        <v>14813</v>
      </c>
      <c r="I92" s="9">
        <v>12984</v>
      </c>
      <c r="J92" s="9">
        <v>418</v>
      </c>
      <c r="K92" s="9">
        <v>183</v>
      </c>
      <c r="L92" s="9">
        <v>25</v>
      </c>
      <c r="M92" s="9">
        <v>1</v>
      </c>
      <c r="N92" s="9">
        <v>12</v>
      </c>
      <c r="O92" s="9">
        <v>0</v>
      </c>
      <c r="P92" s="9">
        <v>9</v>
      </c>
      <c r="Q92" s="9">
        <v>2</v>
      </c>
      <c r="R92" s="9">
        <v>163</v>
      </c>
      <c r="S92" s="9">
        <v>112</v>
      </c>
      <c r="U92" s="41">
        <v>395411</v>
      </c>
      <c r="V92" s="40">
        <v>2436250</v>
      </c>
      <c r="W92" s="40">
        <v>400970</v>
      </c>
      <c r="X92" s="40">
        <v>2837220</v>
      </c>
      <c r="Y92" s="49"/>
      <c r="Z92" s="40">
        <v>13374</v>
      </c>
      <c r="AA92" s="40">
        <v>14944</v>
      </c>
      <c r="AB92" s="40">
        <v>297</v>
      </c>
      <c r="AC92" s="40">
        <v>181</v>
      </c>
      <c r="AD92" s="40">
        <v>24</v>
      </c>
      <c r="AE92" s="40">
        <v>0</v>
      </c>
      <c r="AF92" s="40">
        <v>11</v>
      </c>
      <c r="AG92" s="40">
        <v>0</v>
      </c>
      <c r="AH92" s="40">
        <v>23</v>
      </c>
      <c r="AI92" s="40">
        <v>7</v>
      </c>
      <c r="AJ92" s="40">
        <v>202</v>
      </c>
      <c r="AK92" s="40">
        <v>108</v>
      </c>
    </row>
    <row r="93" spans="1:37" x14ac:dyDescent="0.25">
      <c r="A93" s="24">
        <v>7</v>
      </c>
      <c r="C93" s="9">
        <v>398114</v>
      </c>
      <c r="D93" s="9">
        <v>2680147</v>
      </c>
      <c r="E93" s="9">
        <v>275065</v>
      </c>
      <c r="F93" s="9">
        <f t="shared" si="88"/>
        <v>2955212</v>
      </c>
      <c r="G93" s="1"/>
      <c r="H93" s="9">
        <v>14454</v>
      </c>
      <c r="I93" s="9">
        <v>12233</v>
      </c>
      <c r="J93" s="9">
        <v>365</v>
      </c>
      <c r="K93" s="9">
        <v>190</v>
      </c>
      <c r="L93" s="9">
        <v>32</v>
      </c>
      <c r="M93" s="9">
        <v>0</v>
      </c>
      <c r="N93" s="9">
        <v>25</v>
      </c>
      <c r="O93" s="9">
        <v>0</v>
      </c>
      <c r="P93" s="9">
        <v>16</v>
      </c>
      <c r="Q93" s="9">
        <v>6</v>
      </c>
      <c r="R93" s="9">
        <v>243</v>
      </c>
      <c r="S93" s="9">
        <v>106</v>
      </c>
      <c r="U93" s="41">
        <v>395767</v>
      </c>
      <c r="V93" s="40">
        <v>2393575</v>
      </c>
      <c r="W93" s="40">
        <v>347343</v>
      </c>
      <c r="X93" s="40">
        <v>2740918</v>
      </c>
      <c r="Y93" s="49"/>
      <c r="Z93" s="40">
        <v>13655</v>
      </c>
      <c r="AA93" s="40">
        <v>14559</v>
      </c>
      <c r="AB93" s="40">
        <v>318</v>
      </c>
      <c r="AC93" s="40">
        <v>232</v>
      </c>
      <c r="AD93" s="40">
        <v>24</v>
      </c>
      <c r="AE93" s="40">
        <v>0</v>
      </c>
      <c r="AF93" s="40">
        <v>17</v>
      </c>
      <c r="AG93" s="40">
        <v>0</v>
      </c>
      <c r="AH93" s="40">
        <v>12</v>
      </c>
      <c r="AI93" s="40">
        <v>3</v>
      </c>
      <c r="AJ93" s="40">
        <v>214</v>
      </c>
      <c r="AK93" s="40">
        <v>130</v>
      </c>
    </row>
    <row r="94" spans="1:37" x14ac:dyDescent="0.25">
      <c r="A94" s="24">
        <v>8</v>
      </c>
      <c r="C94" s="9">
        <v>397076</v>
      </c>
      <c r="D94" s="9">
        <v>2704568</v>
      </c>
      <c r="E94" s="9">
        <v>286419</v>
      </c>
      <c r="F94" s="9">
        <f t="shared" si="88"/>
        <v>2990987</v>
      </c>
      <c r="G94" s="1"/>
      <c r="H94" s="9">
        <v>15817</v>
      </c>
      <c r="I94" s="9">
        <v>13840</v>
      </c>
      <c r="J94" s="9">
        <v>372</v>
      </c>
      <c r="K94" s="9">
        <v>137</v>
      </c>
      <c r="L94" s="9">
        <v>29</v>
      </c>
      <c r="M94" s="9">
        <v>0</v>
      </c>
      <c r="N94" s="9">
        <v>17</v>
      </c>
      <c r="O94" s="9">
        <v>0</v>
      </c>
      <c r="P94" s="9">
        <v>5</v>
      </c>
      <c r="Q94" s="9">
        <v>1</v>
      </c>
      <c r="R94" s="9">
        <v>207</v>
      </c>
      <c r="S94" s="9">
        <v>91</v>
      </c>
      <c r="U94" s="41">
        <v>396434</v>
      </c>
      <c r="V94" s="40">
        <v>2454238</v>
      </c>
      <c r="W94" s="40">
        <v>362613</v>
      </c>
      <c r="X94" s="40">
        <v>2816851</v>
      </c>
      <c r="Y94" s="49"/>
      <c r="Z94" s="40">
        <v>14605</v>
      </c>
      <c r="AA94" s="40">
        <v>14619</v>
      </c>
      <c r="AB94" s="40">
        <v>266</v>
      </c>
      <c r="AC94" s="40">
        <v>183</v>
      </c>
      <c r="AD94" s="40">
        <v>24</v>
      </c>
      <c r="AE94" s="40">
        <v>0</v>
      </c>
      <c r="AF94" s="40">
        <v>23</v>
      </c>
      <c r="AG94" s="40">
        <v>0</v>
      </c>
      <c r="AH94" s="40">
        <v>18</v>
      </c>
      <c r="AI94" s="40">
        <v>4</v>
      </c>
      <c r="AJ94" s="40">
        <v>278</v>
      </c>
      <c r="AK94" s="40">
        <v>144</v>
      </c>
    </row>
    <row r="95" spans="1:37" x14ac:dyDescent="0.25">
      <c r="A95" s="24">
        <v>9</v>
      </c>
      <c r="C95" s="9">
        <v>396350</v>
      </c>
      <c r="D95" s="9">
        <v>2701847</v>
      </c>
      <c r="E95" s="9">
        <v>297022</v>
      </c>
      <c r="F95" s="9">
        <f t="shared" si="88"/>
        <v>2998869</v>
      </c>
      <c r="G95" s="1"/>
      <c r="H95" s="9">
        <v>15864</v>
      </c>
      <c r="I95" s="9">
        <v>14346</v>
      </c>
      <c r="J95" s="9">
        <v>182</v>
      </c>
      <c r="K95" s="9">
        <v>98</v>
      </c>
      <c r="L95" s="9">
        <v>24</v>
      </c>
      <c r="M95" s="9">
        <v>0</v>
      </c>
      <c r="N95" s="9">
        <v>26</v>
      </c>
      <c r="O95" s="9">
        <v>0</v>
      </c>
      <c r="P95" s="9">
        <v>10</v>
      </c>
      <c r="Q95" s="9">
        <v>4</v>
      </c>
      <c r="R95" s="9">
        <v>200</v>
      </c>
      <c r="S95" s="9">
        <v>88</v>
      </c>
      <c r="U95" s="41">
        <v>396990</v>
      </c>
      <c r="V95" s="40">
        <v>2450526</v>
      </c>
      <c r="W95" s="40">
        <v>376912</v>
      </c>
      <c r="X95" s="40">
        <v>2827438</v>
      </c>
      <c r="Y95" s="49"/>
      <c r="Z95" s="40">
        <v>13954</v>
      </c>
      <c r="AA95" s="40">
        <v>12841</v>
      </c>
      <c r="AB95" s="40">
        <v>293</v>
      </c>
      <c r="AC95" s="40">
        <v>206</v>
      </c>
      <c r="AD95" s="40">
        <v>22</v>
      </c>
      <c r="AE95" s="40">
        <v>0</v>
      </c>
      <c r="AF95" s="40">
        <v>17</v>
      </c>
      <c r="AG95" s="40">
        <v>0</v>
      </c>
      <c r="AH95" s="40">
        <v>13</v>
      </c>
      <c r="AI95" s="40">
        <v>2</v>
      </c>
      <c r="AJ95" s="40">
        <v>335</v>
      </c>
      <c r="AK95" s="40">
        <v>117</v>
      </c>
    </row>
    <row r="96" spans="1:37" x14ac:dyDescent="0.25">
      <c r="A96" s="24">
        <v>10</v>
      </c>
      <c r="C96" s="9">
        <v>395627</v>
      </c>
      <c r="D96" s="9">
        <v>2693849</v>
      </c>
      <c r="E96" s="9">
        <v>300742</v>
      </c>
      <c r="F96" s="9">
        <f t="shared" si="88"/>
        <v>2994591</v>
      </c>
      <c r="G96" s="1"/>
      <c r="H96" s="9">
        <v>15460</v>
      </c>
      <c r="I96" s="9">
        <v>14369</v>
      </c>
      <c r="J96" s="9">
        <v>221</v>
      </c>
      <c r="K96" s="9">
        <v>124</v>
      </c>
      <c r="L96" s="9">
        <v>19</v>
      </c>
      <c r="M96" s="9">
        <v>2</v>
      </c>
      <c r="N96" s="9">
        <v>9</v>
      </c>
      <c r="O96" s="9">
        <v>0</v>
      </c>
      <c r="P96" s="9">
        <v>15</v>
      </c>
      <c r="Q96" s="9">
        <v>1</v>
      </c>
      <c r="R96" s="9">
        <v>234</v>
      </c>
      <c r="S96" s="9">
        <v>137</v>
      </c>
      <c r="U96" s="41">
        <v>396832</v>
      </c>
      <c r="V96" s="40">
        <v>2445022</v>
      </c>
      <c r="W96" s="40">
        <v>301224</v>
      </c>
      <c r="X96" s="40">
        <v>2746246</v>
      </c>
      <c r="Y96" s="49"/>
      <c r="Z96" s="40">
        <v>14686</v>
      </c>
      <c r="AA96" s="40">
        <v>13394</v>
      </c>
      <c r="AB96" s="40">
        <v>267</v>
      </c>
      <c r="AC96" s="40">
        <v>198</v>
      </c>
      <c r="AD96" s="40">
        <v>29</v>
      </c>
      <c r="AE96" s="40">
        <v>1</v>
      </c>
      <c r="AF96" s="40">
        <v>19</v>
      </c>
      <c r="AG96" s="40">
        <v>2</v>
      </c>
      <c r="AH96" s="40">
        <v>8</v>
      </c>
      <c r="AI96" s="40">
        <v>4</v>
      </c>
      <c r="AJ96" s="40">
        <v>176</v>
      </c>
      <c r="AK96" s="40">
        <v>156</v>
      </c>
    </row>
    <row r="97" spans="1:37" x14ac:dyDescent="0.25">
      <c r="A97" s="24">
        <v>11</v>
      </c>
      <c r="C97" s="9">
        <v>394582</v>
      </c>
      <c r="D97" s="9">
        <v>2662499</v>
      </c>
      <c r="E97" s="9">
        <v>308074</v>
      </c>
      <c r="F97" s="9">
        <f t="shared" si="88"/>
        <v>2970573</v>
      </c>
      <c r="G97" s="1"/>
      <c r="H97" s="9">
        <v>15077</v>
      </c>
      <c r="I97" s="9">
        <v>15559</v>
      </c>
      <c r="J97" s="9">
        <v>360</v>
      </c>
      <c r="K97" s="9">
        <v>178</v>
      </c>
      <c r="L97" s="9">
        <v>36</v>
      </c>
      <c r="M97" s="9">
        <v>2</v>
      </c>
      <c r="N97" s="9">
        <v>16</v>
      </c>
      <c r="O97" s="9">
        <v>3</v>
      </c>
      <c r="P97" s="9">
        <v>25</v>
      </c>
      <c r="Q97" s="9">
        <v>7</v>
      </c>
      <c r="R97" s="9">
        <v>218</v>
      </c>
      <c r="S97" s="9">
        <v>120</v>
      </c>
      <c r="U97" s="41">
        <v>396394</v>
      </c>
      <c r="V97" s="40">
        <v>2401485</v>
      </c>
      <c r="W97" s="40">
        <v>401405</v>
      </c>
      <c r="X97" s="40">
        <v>2802890</v>
      </c>
      <c r="Y97" s="49"/>
      <c r="Z97" s="40">
        <v>13507</v>
      </c>
      <c r="AA97" s="40">
        <v>14116</v>
      </c>
      <c r="AB97" s="40">
        <v>268</v>
      </c>
      <c r="AC97" s="40">
        <v>182</v>
      </c>
      <c r="AD97" s="40">
        <v>26</v>
      </c>
      <c r="AE97" s="40">
        <v>0</v>
      </c>
      <c r="AF97" s="40">
        <v>9</v>
      </c>
      <c r="AG97" s="40">
        <v>1</v>
      </c>
      <c r="AH97" s="40">
        <v>8</v>
      </c>
      <c r="AI97" s="40">
        <v>0</v>
      </c>
      <c r="AJ97" s="40">
        <v>252</v>
      </c>
      <c r="AK97" s="40">
        <v>158</v>
      </c>
    </row>
    <row r="98" spans="1:37" x14ac:dyDescent="0.25">
      <c r="A98" s="24">
        <v>12</v>
      </c>
      <c r="C98" s="9">
        <v>392724</v>
      </c>
      <c r="D98" s="9">
        <v>2434899</v>
      </c>
      <c r="E98" s="9">
        <v>215532</v>
      </c>
      <c r="F98" s="9">
        <f t="shared" si="88"/>
        <v>2650431</v>
      </c>
      <c r="G98" s="1"/>
      <c r="H98" s="9">
        <v>12555</v>
      </c>
      <c r="I98" s="9">
        <v>12831</v>
      </c>
      <c r="J98" s="9">
        <v>224</v>
      </c>
      <c r="K98" s="9">
        <v>119</v>
      </c>
      <c r="L98" s="9">
        <v>36</v>
      </c>
      <c r="M98" s="9">
        <v>0</v>
      </c>
      <c r="N98" s="9">
        <v>18</v>
      </c>
      <c r="O98" s="9">
        <v>0</v>
      </c>
      <c r="P98" s="9">
        <v>14</v>
      </c>
      <c r="Q98" s="9">
        <v>1</v>
      </c>
      <c r="R98" s="9">
        <v>174</v>
      </c>
      <c r="S98" s="9">
        <v>67</v>
      </c>
      <c r="U98" s="41">
        <v>395680</v>
      </c>
      <c r="V98" s="40">
        <v>2189942</v>
      </c>
      <c r="W98" s="40">
        <v>293919</v>
      </c>
      <c r="X98" s="40">
        <v>2483861</v>
      </c>
      <c r="Y98" s="49"/>
      <c r="Z98" s="40">
        <v>11031</v>
      </c>
      <c r="AA98" s="40">
        <v>10969</v>
      </c>
      <c r="AB98" s="40">
        <v>193</v>
      </c>
      <c r="AC98" s="40">
        <v>160</v>
      </c>
      <c r="AD98" s="40">
        <v>21</v>
      </c>
      <c r="AE98" s="40">
        <v>1</v>
      </c>
      <c r="AF98" s="40">
        <v>22</v>
      </c>
      <c r="AG98" s="40">
        <v>1</v>
      </c>
      <c r="AH98" s="40">
        <v>18</v>
      </c>
      <c r="AI98" s="40">
        <v>4</v>
      </c>
      <c r="AJ98" s="40">
        <v>185</v>
      </c>
      <c r="AK98" s="40">
        <v>102</v>
      </c>
    </row>
    <row r="99" spans="1:37" x14ac:dyDescent="0.25">
      <c r="A99" s="21" t="s">
        <v>1</v>
      </c>
      <c r="C99" s="23">
        <f>AVERAGE(C100:C111)</f>
        <v>8610.75</v>
      </c>
      <c r="D99" s="23">
        <f>AVERAGE(D100:D111)</f>
        <v>476684.75</v>
      </c>
      <c r="E99" s="23">
        <f>AVERAGE(E100:E111)</f>
        <v>11984.166666666666</v>
      </c>
      <c r="F99" s="23">
        <f>AVERAGE(F100:F111)</f>
        <v>488668.91666666669</v>
      </c>
      <c r="G99" s="22"/>
      <c r="H99" s="23">
        <f>SUM(H100:H111)</f>
        <v>30486</v>
      </c>
      <c r="I99" s="23">
        <f t="shared" ref="I99:S99" si="89">SUM(I100:I111)</f>
        <v>35251</v>
      </c>
      <c r="J99" s="23">
        <f t="shared" si="89"/>
        <v>1085</v>
      </c>
      <c r="K99" s="23">
        <f t="shared" si="89"/>
        <v>350</v>
      </c>
      <c r="L99" s="23">
        <f t="shared" si="89"/>
        <v>19</v>
      </c>
      <c r="M99" s="23">
        <f t="shared" si="89"/>
        <v>0</v>
      </c>
      <c r="N99" s="23">
        <f t="shared" si="89"/>
        <v>20</v>
      </c>
      <c r="O99" s="23">
        <f t="shared" si="89"/>
        <v>0</v>
      </c>
      <c r="P99" s="23">
        <f t="shared" si="89"/>
        <v>17</v>
      </c>
      <c r="Q99" s="23">
        <f t="shared" si="89"/>
        <v>4</v>
      </c>
      <c r="R99" s="23">
        <f t="shared" si="89"/>
        <v>644</v>
      </c>
      <c r="S99" s="23">
        <f t="shared" si="89"/>
        <v>285</v>
      </c>
      <c r="U99" s="23">
        <f>AVERAGE(U100:U111)</f>
        <v>8804.8333333333339</v>
      </c>
      <c r="V99" s="23">
        <f>AVERAGE(V100:V111)</f>
        <v>515757.66666666669</v>
      </c>
      <c r="W99" s="23">
        <f>AVERAGE(W100:W111)</f>
        <v>9978.6666666666661</v>
      </c>
      <c r="X99" s="23">
        <f>+V99+W99</f>
        <v>525736.33333333337</v>
      </c>
      <c r="Y99" s="48"/>
      <c r="Z99" s="43">
        <f>SUM(Z100:Z111)</f>
        <v>28812</v>
      </c>
      <c r="AA99" s="43">
        <f t="shared" ref="AA99" si="90">SUM(AA100:AA111)</f>
        <v>28741</v>
      </c>
      <c r="AB99" s="43">
        <f t="shared" ref="AB99" si="91">SUM(AB100:AB111)</f>
        <v>991</v>
      </c>
      <c r="AC99" s="43">
        <f t="shared" ref="AC99" si="92">SUM(AC100:AC111)</f>
        <v>447</v>
      </c>
      <c r="AD99" s="43">
        <f t="shared" ref="AD99" si="93">SUM(AD100:AD111)</f>
        <v>19</v>
      </c>
      <c r="AE99" s="43">
        <f t="shared" ref="AE99" si="94">SUM(AE100:AE111)</f>
        <v>0</v>
      </c>
      <c r="AF99" s="43">
        <f t="shared" ref="AF99" si="95">SUM(AF100:AF111)</f>
        <v>15</v>
      </c>
      <c r="AG99" s="43">
        <f t="shared" ref="AG99" si="96">SUM(AG100:AG111)</f>
        <v>0</v>
      </c>
      <c r="AH99" s="43">
        <f t="shared" ref="AH99" si="97">SUM(AH100:AH111)</f>
        <v>14</v>
      </c>
      <c r="AI99" s="43">
        <f t="shared" ref="AI99" si="98">SUM(AI100:AI111)</f>
        <v>4</v>
      </c>
      <c r="AJ99" s="43">
        <f t="shared" ref="AJ99" si="99">SUM(AJ100:AJ111)</f>
        <v>812</v>
      </c>
      <c r="AK99" s="43">
        <f t="shared" ref="AK99" si="100">SUM(AK100:AK111)</f>
        <v>386</v>
      </c>
    </row>
    <row r="100" spans="1:37" x14ac:dyDescent="0.25">
      <c r="A100" s="24">
        <v>1</v>
      </c>
      <c r="C100" s="9">
        <v>8519</v>
      </c>
      <c r="D100" s="9">
        <v>461929</v>
      </c>
      <c r="E100" s="9">
        <v>10801</v>
      </c>
      <c r="F100" s="9">
        <f t="shared" ref="F100:F111" si="101">+D100+E100</f>
        <v>472730</v>
      </c>
      <c r="G100" s="1"/>
      <c r="H100" s="9">
        <v>2320</v>
      </c>
      <c r="I100" s="9">
        <v>3638</v>
      </c>
      <c r="J100" s="9">
        <v>54</v>
      </c>
      <c r="K100" s="9">
        <v>28</v>
      </c>
      <c r="L100" s="9">
        <v>1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48</v>
      </c>
      <c r="S100" s="9">
        <v>21</v>
      </c>
      <c r="U100" s="40">
        <v>8708</v>
      </c>
      <c r="V100" s="40">
        <v>479960</v>
      </c>
      <c r="W100" s="40">
        <v>8653</v>
      </c>
      <c r="X100" s="40">
        <v>488613</v>
      </c>
      <c r="Y100" s="48"/>
      <c r="Z100" s="40">
        <v>2448</v>
      </c>
      <c r="AA100" s="40">
        <v>2734</v>
      </c>
      <c r="AB100" s="40">
        <v>129</v>
      </c>
      <c r="AC100" s="40">
        <v>18</v>
      </c>
      <c r="AD100" s="40">
        <v>0</v>
      </c>
      <c r="AE100" s="40">
        <v>0</v>
      </c>
      <c r="AF100" s="40">
        <v>4</v>
      </c>
      <c r="AG100" s="40">
        <v>0</v>
      </c>
      <c r="AH100" s="40">
        <v>0</v>
      </c>
      <c r="AI100" s="40">
        <v>0</v>
      </c>
      <c r="AJ100" s="40">
        <v>45</v>
      </c>
      <c r="AK100" s="40">
        <v>28</v>
      </c>
    </row>
    <row r="101" spans="1:37" x14ac:dyDescent="0.25">
      <c r="A101" s="24">
        <v>2</v>
      </c>
      <c r="C101" s="9">
        <v>8628</v>
      </c>
      <c r="D101" s="9">
        <v>478617</v>
      </c>
      <c r="E101" s="9">
        <v>11653</v>
      </c>
      <c r="F101" s="9">
        <f t="shared" si="101"/>
        <v>490270</v>
      </c>
      <c r="G101" s="1"/>
      <c r="H101" s="9">
        <v>115</v>
      </c>
      <c r="I101" s="9">
        <v>2766</v>
      </c>
      <c r="J101" s="9">
        <v>3</v>
      </c>
      <c r="K101" s="9">
        <v>23</v>
      </c>
      <c r="L101" s="9">
        <v>2</v>
      </c>
      <c r="M101" s="9">
        <v>0</v>
      </c>
      <c r="N101" s="9">
        <v>7</v>
      </c>
      <c r="O101" s="9">
        <v>0</v>
      </c>
      <c r="P101" s="9">
        <v>2</v>
      </c>
      <c r="Q101" s="9">
        <v>2</v>
      </c>
      <c r="R101" s="9">
        <v>52</v>
      </c>
      <c r="S101" s="9">
        <v>22</v>
      </c>
      <c r="U101" s="40">
        <v>8789</v>
      </c>
      <c r="V101" s="40">
        <v>510878</v>
      </c>
      <c r="W101" s="40">
        <v>9005</v>
      </c>
      <c r="X101" s="40">
        <v>519883</v>
      </c>
      <c r="Y101" s="48"/>
      <c r="Z101" s="40">
        <v>130</v>
      </c>
      <c r="AA101" s="40">
        <v>2715</v>
      </c>
      <c r="AB101" s="40">
        <v>3</v>
      </c>
      <c r="AC101" s="40">
        <v>37</v>
      </c>
      <c r="AD101" s="40">
        <v>2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68</v>
      </c>
      <c r="AK101" s="40">
        <v>33</v>
      </c>
    </row>
    <row r="102" spans="1:37" x14ac:dyDescent="0.25">
      <c r="A102" s="24">
        <v>3</v>
      </c>
      <c r="C102" s="9">
        <v>8669</v>
      </c>
      <c r="D102" s="9">
        <v>481698</v>
      </c>
      <c r="E102" s="9">
        <v>11930</v>
      </c>
      <c r="F102" s="9">
        <f t="shared" si="101"/>
        <v>493628</v>
      </c>
      <c r="G102" s="1"/>
      <c r="H102" s="9">
        <v>2961</v>
      </c>
      <c r="I102" s="9">
        <v>1582</v>
      </c>
      <c r="J102" s="9">
        <v>80</v>
      </c>
      <c r="K102" s="9">
        <v>46</v>
      </c>
      <c r="L102" s="9">
        <v>2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52</v>
      </c>
      <c r="S102" s="9">
        <v>29</v>
      </c>
      <c r="U102" s="40">
        <v>8870</v>
      </c>
      <c r="V102" s="40">
        <v>514802</v>
      </c>
      <c r="W102" s="40">
        <v>9575</v>
      </c>
      <c r="X102" s="40">
        <v>524377</v>
      </c>
      <c r="Y102" s="49"/>
      <c r="Z102" s="40">
        <v>2685</v>
      </c>
      <c r="AA102" s="40">
        <v>2460</v>
      </c>
      <c r="AB102" s="40">
        <v>143</v>
      </c>
      <c r="AC102" s="40">
        <v>55</v>
      </c>
      <c r="AD102" s="40">
        <v>1</v>
      </c>
      <c r="AE102" s="40">
        <v>0</v>
      </c>
      <c r="AF102" s="40">
        <v>0</v>
      </c>
      <c r="AG102" s="40">
        <v>0</v>
      </c>
      <c r="AH102" s="40">
        <v>3</v>
      </c>
      <c r="AI102" s="40">
        <v>0</v>
      </c>
      <c r="AJ102" s="40">
        <v>70</v>
      </c>
      <c r="AK102" s="40">
        <v>33</v>
      </c>
    </row>
    <row r="103" spans="1:37" x14ac:dyDescent="0.25">
      <c r="A103" s="24">
        <v>4</v>
      </c>
      <c r="C103" s="9">
        <v>8727</v>
      </c>
      <c r="D103" s="9">
        <v>480737</v>
      </c>
      <c r="E103" s="9">
        <v>12373</v>
      </c>
      <c r="F103" s="9">
        <f t="shared" si="101"/>
        <v>493110</v>
      </c>
      <c r="G103" s="1"/>
      <c r="H103" s="9">
        <v>2542</v>
      </c>
      <c r="I103" s="9">
        <v>3425</v>
      </c>
      <c r="J103" s="9">
        <v>200</v>
      </c>
      <c r="K103" s="9">
        <v>19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25</v>
      </c>
      <c r="S103" s="9">
        <v>1</v>
      </c>
      <c r="U103" s="40">
        <v>8925</v>
      </c>
      <c r="V103" s="40">
        <v>528966</v>
      </c>
      <c r="W103" s="40">
        <v>9227</v>
      </c>
      <c r="X103" s="40">
        <v>538193</v>
      </c>
      <c r="Y103" s="49"/>
      <c r="Z103" s="40">
        <v>3000</v>
      </c>
      <c r="AA103" s="40">
        <v>2555</v>
      </c>
      <c r="AB103" s="40">
        <v>94</v>
      </c>
      <c r="AC103" s="40">
        <v>58</v>
      </c>
      <c r="AD103" s="40">
        <v>0</v>
      </c>
      <c r="AE103" s="40">
        <v>0</v>
      </c>
      <c r="AF103" s="40">
        <v>2</v>
      </c>
      <c r="AG103" s="40">
        <v>0</v>
      </c>
      <c r="AH103" s="40">
        <v>3</v>
      </c>
      <c r="AI103" s="40">
        <v>1</v>
      </c>
      <c r="AJ103" s="40">
        <v>86</v>
      </c>
      <c r="AK103" s="40">
        <v>24</v>
      </c>
    </row>
    <row r="104" spans="1:37" x14ac:dyDescent="0.25">
      <c r="A104" s="24">
        <v>5</v>
      </c>
      <c r="C104" s="9">
        <v>8614</v>
      </c>
      <c r="D104" s="9">
        <v>472681</v>
      </c>
      <c r="E104" s="9">
        <v>12675</v>
      </c>
      <c r="F104" s="9">
        <f t="shared" si="101"/>
        <v>485356</v>
      </c>
      <c r="G104" s="1"/>
      <c r="H104" s="9">
        <v>2900</v>
      </c>
      <c r="I104" s="9">
        <v>4150</v>
      </c>
      <c r="J104" s="9">
        <v>73</v>
      </c>
      <c r="K104" s="9">
        <v>30</v>
      </c>
      <c r="L104" s="9">
        <v>3</v>
      </c>
      <c r="M104" s="9">
        <v>0</v>
      </c>
      <c r="N104" s="9">
        <v>2</v>
      </c>
      <c r="O104" s="9">
        <v>0</v>
      </c>
      <c r="P104" s="9">
        <v>1</v>
      </c>
      <c r="Q104" s="9">
        <v>0</v>
      </c>
      <c r="R104" s="9">
        <v>16</v>
      </c>
      <c r="S104" s="9">
        <v>13</v>
      </c>
      <c r="U104" s="40">
        <v>8946</v>
      </c>
      <c r="V104" s="40">
        <v>532265</v>
      </c>
      <c r="W104" s="40">
        <v>8974</v>
      </c>
      <c r="X104" s="40">
        <v>541239</v>
      </c>
      <c r="Y104" s="49"/>
      <c r="Z104" s="40">
        <v>3075</v>
      </c>
      <c r="AA104" s="40">
        <v>2284</v>
      </c>
      <c r="AB104" s="40">
        <v>87</v>
      </c>
      <c r="AC104" s="40">
        <v>46</v>
      </c>
      <c r="AD104" s="40">
        <v>4</v>
      </c>
      <c r="AE104" s="40">
        <v>0</v>
      </c>
      <c r="AF104" s="40">
        <v>0</v>
      </c>
      <c r="AG104" s="40">
        <v>0</v>
      </c>
      <c r="AH104" s="40">
        <v>2</v>
      </c>
      <c r="AI104" s="40">
        <v>0</v>
      </c>
      <c r="AJ104" s="40">
        <v>76</v>
      </c>
      <c r="AK104" s="40">
        <v>49</v>
      </c>
    </row>
    <row r="105" spans="1:37" x14ac:dyDescent="0.25">
      <c r="A105" s="24">
        <v>6</v>
      </c>
      <c r="C105" s="9">
        <v>8608</v>
      </c>
      <c r="D105" s="9">
        <v>469320</v>
      </c>
      <c r="E105" s="9">
        <v>12526</v>
      </c>
      <c r="F105" s="9">
        <f t="shared" si="101"/>
        <v>481846</v>
      </c>
      <c r="G105" s="1"/>
      <c r="H105" s="9">
        <v>2556</v>
      </c>
      <c r="I105" s="9">
        <v>2576</v>
      </c>
      <c r="J105" s="9">
        <v>82</v>
      </c>
      <c r="K105" s="9">
        <v>17</v>
      </c>
      <c r="L105" s="9">
        <v>1</v>
      </c>
      <c r="M105" s="9">
        <v>0</v>
      </c>
      <c r="N105" s="9">
        <v>0</v>
      </c>
      <c r="O105" s="9">
        <v>0</v>
      </c>
      <c r="P105" s="9">
        <v>1</v>
      </c>
      <c r="Q105" s="9">
        <v>0</v>
      </c>
      <c r="R105" s="9">
        <v>37</v>
      </c>
      <c r="S105" s="9">
        <v>15</v>
      </c>
      <c r="U105" s="40">
        <v>9027</v>
      </c>
      <c r="V105" s="40">
        <v>527371</v>
      </c>
      <c r="W105" s="40">
        <v>8959</v>
      </c>
      <c r="X105" s="40">
        <v>536330</v>
      </c>
      <c r="Y105" s="49"/>
      <c r="Z105" s="40">
        <v>7</v>
      </c>
      <c r="AA105" s="40">
        <v>2041</v>
      </c>
      <c r="AB105" s="40">
        <v>1</v>
      </c>
      <c r="AC105" s="40">
        <v>45</v>
      </c>
      <c r="AD105" s="40">
        <v>0</v>
      </c>
      <c r="AE105" s="40">
        <v>0</v>
      </c>
      <c r="AF105" s="40">
        <v>0</v>
      </c>
      <c r="AG105" s="40">
        <v>0</v>
      </c>
      <c r="AH105" s="40">
        <v>2</v>
      </c>
      <c r="AI105" s="40">
        <v>0</v>
      </c>
      <c r="AJ105" s="40">
        <v>44</v>
      </c>
      <c r="AK105" s="40">
        <v>31</v>
      </c>
    </row>
    <row r="106" spans="1:37" x14ac:dyDescent="0.25">
      <c r="A106" s="24">
        <v>7</v>
      </c>
      <c r="C106" s="9">
        <v>8578</v>
      </c>
      <c r="D106" s="9">
        <v>474222</v>
      </c>
      <c r="E106" s="9">
        <v>13147</v>
      </c>
      <c r="F106" s="9">
        <f t="shared" si="101"/>
        <v>487369</v>
      </c>
      <c r="G106" s="1"/>
      <c r="H106" s="9">
        <v>2715</v>
      </c>
      <c r="I106" s="9">
        <v>2733</v>
      </c>
      <c r="J106" s="9">
        <v>149</v>
      </c>
      <c r="K106" s="9">
        <v>47</v>
      </c>
      <c r="L106" s="9">
        <v>3</v>
      </c>
      <c r="M106" s="9">
        <v>0</v>
      </c>
      <c r="N106" s="9">
        <v>3</v>
      </c>
      <c r="O106" s="9">
        <v>0</v>
      </c>
      <c r="P106" s="9">
        <v>0</v>
      </c>
      <c r="Q106" s="9">
        <v>0</v>
      </c>
      <c r="R106" s="9">
        <v>57</v>
      </c>
      <c r="S106" s="9">
        <v>17</v>
      </c>
      <c r="U106" s="40">
        <v>9081</v>
      </c>
      <c r="V106" s="40">
        <v>531212</v>
      </c>
      <c r="W106" s="40">
        <v>8176</v>
      </c>
      <c r="X106" s="40">
        <v>539388</v>
      </c>
      <c r="Y106" s="49"/>
      <c r="Z106" s="40">
        <v>2809</v>
      </c>
      <c r="AA106" s="40">
        <v>2574</v>
      </c>
      <c r="AB106" s="40">
        <v>97</v>
      </c>
      <c r="AC106" s="40">
        <v>43</v>
      </c>
      <c r="AD106" s="40">
        <v>4</v>
      </c>
      <c r="AE106" s="40">
        <v>0</v>
      </c>
      <c r="AF106" s="40">
        <v>0</v>
      </c>
      <c r="AG106" s="40">
        <v>0</v>
      </c>
      <c r="AH106" s="40">
        <v>0</v>
      </c>
      <c r="AI106" s="40">
        <v>1</v>
      </c>
      <c r="AJ106" s="40">
        <v>78</v>
      </c>
      <c r="AK106" s="40">
        <v>32</v>
      </c>
    </row>
    <row r="107" spans="1:37" x14ac:dyDescent="0.25">
      <c r="A107" s="24">
        <v>8</v>
      </c>
      <c r="C107" s="9">
        <v>8562</v>
      </c>
      <c r="D107" s="9">
        <v>483072</v>
      </c>
      <c r="E107" s="9">
        <v>13278</v>
      </c>
      <c r="F107" s="9">
        <f t="shared" si="101"/>
        <v>496350</v>
      </c>
      <c r="G107" s="1"/>
      <c r="H107" s="9">
        <v>2964</v>
      </c>
      <c r="I107" s="9">
        <v>2338</v>
      </c>
      <c r="J107" s="9">
        <v>78</v>
      </c>
      <c r="K107" s="9">
        <v>23</v>
      </c>
      <c r="L107" s="9">
        <v>0</v>
      </c>
      <c r="M107" s="9">
        <v>0</v>
      </c>
      <c r="N107" s="9">
        <v>2</v>
      </c>
      <c r="O107" s="9">
        <v>0</v>
      </c>
      <c r="P107" s="9">
        <v>4</v>
      </c>
      <c r="Q107" s="9">
        <v>1</v>
      </c>
      <c r="R107" s="9">
        <v>73</v>
      </c>
      <c r="S107" s="9">
        <v>37</v>
      </c>
      <c r="U107" s="40">
        <v>9151</v>
      </c>
      <c r="V107" s="40">
        <v>537285</v>
      </c>
      <c r="W107" s="40">
        <v>403</v>
      </c>
      <c r="X107" s="40">
        <v>537688</v>
      </c>
      <c r="Y107" s="49"/>
      <c r="Z107" s="40">
        <v>3162</v>
      </c>
      <c r="AA107" s="40">
        <v>3018</v>
      </c>
      <c r="AB107" s="40">
        <v>95</v>
      </c>
      <c r="AC107" s="40">
        <v>33</v>
      </c>
      <c r="AD107" s="40">
        <v>5</v>
      </c>
      <c r="AE107" s="40">
        <v>0</v>
      </c>
      <c r="AF107" s="40">
        <v>1</v>
      </c>
      <c r="AG107" s="40">
        <v>0</v>
      </c>
      <c r="AH107" s="40">
        <v>0</v>
      </c>
      <c r="AI107" s="40">
        <v>0</v>
      </c>
      <c r="AJ107" s="40">
        <v>52</v>
      </c>
      <c r="AK107" s="40">
        <v>27</v>
      </c>
    </row>
    <row r="108" spans="1:37" x14ac:dyDescent="0.25">
      <c r="A108" s="24">
        <v>9</v>
      </c>
      <c r="C108" s="9">
        <v>8549</v>
      </c>
      <c r="D108" s="9">
        <v>481577</v>
      </c>
      <c r="E108" s="9">
        <v>12786</v>
      </c>
      <c r="F108" s="9">
        <f t="shared" si="101"/>
        <v>494363</v>
      </c>
      <c r="G108" s="1"/>
      <c r="H108" s="9">
        <v>3208</v>
      </c>
      <c r="I108" s="9">
        <v>3042</v>
      </c>
      <c r="J108" s="9">
        <v>79</v>
      </c>
      <c r="K108" s="9">
        <v>21</v>
      </c>
      <c r="L108" s="9">
        <v>4</v>
      </c>
      <c r="M108" s="9">
        <v>0</v>
      </c>
      <c r="N108" s="9">
        <v>0</v>
      </c>
      <c r="O108" s="9">
        <v>0</v>
      </c>
      <c r="P108" s="9">
        <v>2</v>
      </c>
      <c r="Q108" s="9">
        <v>1</v>
      </c>
      <c r="R108" s="9">
        <v>55</v>
      </c>
      <c r="S108" s="9">
        <v>23</v>
      </c>
      <c r="U108" s="40">
        <v>9239</v>
      </c>
      <c r="V108" s="40">
        <v>530862</v>
      </c>
      <c r="W108" s="40">
        <v>13978</v>
      </c>
      <c r="X108" s="40">
        <v>544840</v>
      </c>
      <c r="Y108" s="49"/>
      <c r="Z108" s="40">
        <v>3003</v>
      </c>
      <c r="AA108" s="40">
        <v>88</v>
      </c>
      <c r="AB108" s="40">
        <v>61</v>
      </c>
      <c r="AC108" s="40">
        <v>49</v>
      </c>
      <c r="AD108" s="40">
        <v>0</v>
      </c>
      <c r="AE108" s="40">
        <v>0</v>
      </c>
      <c r="AF108" s="40">
        <v>2</v>
      </c>
      <c r="AG108" s="40">
        <v>0</v>
      </c>
      <c r="AH108" s="40">
        <v>2</v>
      </c>
      <c r="AI108" s="40">
        <v>0</v>
      </c>
      <c r="AJ108" s="40">
        <v>57</v>
      </c>
      <c r="AK108" s="40">
        <v>32</v>
      </c>
    </row>
    <row r="109" spans="1:37" x14ac:dyDescent="0.25">
      <c r="A109" s="24">
        <v>10</v>
      </c>
      <c r="C109" s="9">
        <v>8578</v>
      </c>
      <c r="D109" s="9">
        <v>484458</v>
      </c>
      <c r="E109" s="9">
        <v>12933</v>
      </c>
      <c r="F109" s="9">
        <f t="shared" si="101"/>
        <v>497391</v>
      </c>
      <c r="G109" s="1"/>
      <c r="H109" s="9">
        <v>2893</v>
      </c>
      <c r="I109" s="9">
        <v>3536</v>
      </c>
      <c r="J109" s="9">
        <v>90</v>
      </c>
      <c r="K109" s="9">
        <v>22</v>
      </c>
      <c r="L109" s="9">
        <v>0</v>
      </c>
      <c r="M109" s="9">
        <v>0</v>
      </c>
      <c r="N109" s="9">
        <v>3</v>
      </c>
      <c r="O109" s="9">
        <v>0</v>
      </c>
      <c r="P109" s="9">
        <v>4</v>
      </c>
      <c r="Q109" s="9">
        <v>0</v>
      </c>
      <c r="R109" s="9">
        <v>80</v>
      </c>
      <c r="S109" s="9">
        <v>38</v>
      </c>
      <c r="U109" s="40">
        <v>8290</v>
      </c>
      <c r="V109" s="40">
        <v>452620</v>
      </c>
      <c r="W109" s="40">
        <v>13680</v>
      </c>
      <c r="X109" s="40">
        <v>466300</v>
      </c>
      <c r="Y109" s="49"/>
      <c r="Z109" s="40">
        <v>2971</v>
      </c>
      <c r="AA109" s="40">
        <v>2703</v>
      </c>
      <c r="AB109" s="40">
        <v>83</v>
      </c>
      <c r="AC109" s="40">
        <v>9</v>
      </c>
      <c r="AD109" s="40">
        <v>2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80</v>
      </c>
      <c r="AK109" s="40">
        <v>35</v>
      </c>
    </row>
    <row r="110" spans="1:37" x14ac:dyDescent="0.25">
      <c r="A110" s="24">
        <v>11</v>
      </c>
      <c r="C110" s="9">
        <v>8614</v>
      </c>
      <c r="D110" s="9">
        <v>484074</v>
      </c>
      <c r="E110" s="9">
        <v>10145</v>
      </c>
      <c r="F110" s="9">
        <f t="shared" si="101"/>
        <v>494219</v>
      </c>
      <c r="G110" s="1"/>
      <c r="H110" s="9">
        <v>2812</v>
      </c>
      <c r="I110" s="9">
        <v>2789</v>
      </c>
      <c r="J110" s="9">
        <v>81</v>
      </c>
      <c r="K110" s="9">
        <v>33</v>
      </c>
      <c r="L110" s="9">
        <v>2</v>
      </c>
      <c r="M110" s="9">
        <v>0</v>
      </c>
      <c r="N110" s="9">
        <v>2</v>
      </c>
      <c r="O110" s="9">
        <v>0</v>
      </c>
      <c r="P110" s="9">
        <v>1</v>
      </c>
      <c r="Q110" s="9">
        <v>0</v>
      </c>
      <c r="R110" s="9">
        <v>59</v>
      </c>
      <c r="S110" s="9">
        <v>22</v>
      </c>
      <c r="U110" s="40">
        <v>8314</v>
      </c>
      <c r="V110" s="40">
        <v>530429</v>
      </c>
      <c r="W110" s="40">
        <v>14547</v>
      </c>
      <c r="X110" s="40">
        <v>544976</v>
      </c>
      <c r="Y110" s="49"/>
      <c r="Z110" s="40">
        <v>2832</v>
      </c>
      <c r="AA110" s="40">
        <v>2750</v>
      </c>
      <c r="AB110" s="40">
        <v>82</v>
      </c>
      <c r="AC110" s="40">
        <v>8</v>
      </c>
      <c r="AD110" s="40">
        <v>1</v>
      </c>
      <c r="AE110" s="40">
        <v>0</v>
      </c>
      <c r="AF110" s="40">
        <v>4</v>
      </c>
      <c r="AG110" s="40">
        <v>0</v>
      </c>
      <c r="AH110" s="40">
        <v>0</v>
      </c>
      <c r="AI110" s="40">
        <v>1</v>
      </c>
      <c r="AJ110" s="40">
        <v>72</v>
      </c>
      <c r="AK110" s="40">
        <v>22</v>
      </c>
    </row>
    <row r="111" spans="1:37" x14ac:dyDescent="0.25">
      <c r="A111" s="24">
        <v>12</v>
      </c>
      <c r="C111" s="9">
        <v>8683</v>
      </c>
      <c r="D111" s="9">
        <v>467832</v>
      </c>
      <c r="E111" s="9">
        <v>9563</v>
      </c>
      <c r="F111" s="9">
        <f t="shared" si="101"/>
        <v>477395</v>
      </c>
      <c r="G111" s="1"/>
      <c r="H111" s="9">
        <v>2500</v>
      </c>
      <c r="I111" s="9">
        <v>2676</v>
      </c>
      <c r="J111" s="9">
        <v>116</v>
      </c>
      <c r="K111" s="9">
        <v>41</v>
      </c>
      <c r="L111" s="9">
        <v>1</v>
      </c>
      <c r="M111" s="9">
        <v>0</v>
      </c>
      <c r="N111" s="9">
        <v>1</v>
      </c>
      <c r="O111" s="9">
        <v>0</v>
      </c>
      <c r="P111" s="9">
        <v>2</v>
      </c>
      <c r="Q111" s="9">
        <v>0</v>
      </c>
      <c r="R111" s="9">
        <v>90</v>
      </c>
      <c r="S111" s="9">
        <v>47</v>
      </c>
      <c r="U111" s="40">
        <v>8318</v>
      </c>
      <c r="V111" s="40">
        <v>512442</v>
      </c>
      <c r="W111" s="40">
        <v>14567</v>
      </c>
      <c r="X111" s="40">
        <v>527009</v>
      </c>
      <c r="Y111" s="49"/>
      <c r="Z111" s="40">
        <v>2690</v>
      </c>
      <c r="AA111" s="40">
        <v>2819</v>
      </c>
      <c r="AB111" s="40">
        <v>116</v>
      </c>
      <c r="AC111" s="40">
        <v>46</v>
      </c>
      <c r="AD111" s="40">
        <v>0</v>
      </c>
      <c r="AE111" s="40">
        <v>0</v>
      </c>
      <c r="AF111" s="40">
        <v>2</v>
      </c>
      <c r="AG111" s="40">
        <v>0</v>
      </c>
      <c r="AH111" s="40">
        <v>2</v>
      </c>
      <c r="AI111" s="40">
        <v>1</v>
      </c>
      <c r="AJ111" s="40">
        <v>84</v>
      </c>
      <c r="AK111" s="40">
        <v>40</v>
      </c>
    </row>
    <row r="112" spans="1:37" x14ac:dyDescent="0.25">
      <c r="A112" s="21" t="s">
        <v>3</v>
      </c>
      <c r="C112" s="23">
        <f>AVERAGE(C113:C124)</f>
        <v>1738.8333333333333</v>
      </c>
      <c r="D112" s="23">
        <f>AVERAGE(D113:D124)</f>
        <v>79140.916666666672</v>
      </c>
      <c r="E112" s="23">
        <f>AVERAGE(E113:E124)</f>
        <v>443.16666666666669</v>
      </c>
      <c r="F112" s="23">
        <f>AVERAGE(F113:F124)</f>
        <v>79584.083333333328</v>
      </c>
      <c r="G112" s="22"/>
      <c r="H112" s="23">
        <f>SUM(H113:H124)</f>
        <v>3355</v>
      </c>
      <c r="I112" s="23">
        <f t="shared" ref="I112:S112" si="102">SUM(I113:I124)</f>
        <v>2272</v>
      </c>
      <c r="J112" s="23">
        <f t="shared" si="102"/>
        <v>93</v>
      </c>
      <c r="K112" s="23">
        <f t="shared" si="102"/>
        <v>27</v>
      </c>
      <c r="L112" s="23">
        <f t="shared" si="102"/>
        <v>3</v>
      </c>
      <c r="M112" s="23">
        <f t="shared" si="102"/>
        <v>0</v>
      </c>
      <c r="N112" s="23">
        <f t="shared" si="102"/>
        <v>1</v>
      </c>
      <c r="O112" s="23">
        <f t="shared" si="102"/>
        <v>0</v>
      </c>
      <c r="P112" s="23">
        <f t="shared" si="102"/>
        <v>1</v>
      </c>
      <c r="Q112" s="23">
        <f t="shared" si="102"/>
        <v>0</v>
      </c>
      <c r="R112" s="23">
        <f t="shared" si="102"/>
        <v>42</v>
      </c>
      <c r="S112" s="23">
        <f t="shared" si="102"/>
        <v>39</v>
      </c>
      <c r="U112" s="23">
        <f>AVERAGE(U113:U124)</f>
        <v>1529.1666666666667</v>
      </c>
      <c r="V112" s="23">
        <f>AVERAGE(V113:V124)</f>
        <v>79694.5</v>
      </c>
      <c r="W112" s="23">
        <f>AVERAGE(W113:W124)</f>
        <v>284.58333333333331</v>
      </c>
      <c r="X112" s="23">
        <f>+V112+W112</f>
        <v>79979.083333333328</v>
      </c>
      <c r="Y112" s="48"/>
      <c r="Z112" s="43">
        <f>SUM(Z113:Z124)</f>
        <v>3176</v>
      </c>
      <c r="AA112" s="43">
        <f t="shared" ref="AA112" si="103">SUM(AA113:AA124)</f>
        <v>1884</v>
      </c>
      <c r="AB112" s="43">
        <f t="shared" ref="AB112" si="104">SUM(AB113:AB124)</f>
        <v>741</v>
      </c>
      <c r="AC112" s="43">
        <f t="shared" ref="AC112" si="105">SUM(AC113:AC124)</f>
        <v>20</v>
      </c>
      <c r="AD112" s="43">
        <f t="shared" ref="AD112" si="106">SUM(AD113:AD124)</f>
        <v>5</v>
      </c>
      <c r="AE112" s="43">
        <f t="shared" ref="AE112" si="107">SUM(AE113:AE124)</f>
        <v>2</v>
      </c>
      <c r="AF112" s="43">
        <f t="shared" ref="AF112" si="108">SUM(AF113:AF124)</f>
        <v>0</v>
      </c>
      <c r="AG112" s="43">
        <f t="shared" ref="AG112" si="109">SUM(AG113:AG124)</f>
        <v>0</v>
      </c>
      <c r="AH112" s="43">
        <f t="shared" ref="AH112" si="110">SUM(AH113:AH124)</f>
        <v>3</v>
      </c>
      <c r="AI112" s="43">
        <f t="shared" ref="AI112" si="111">SUM(AI113:AI124)</f>
        <v>2</v>
      </c>
      <c r="AJ112" s="43">
        <f t="shared" ref="AJ112" si="112">SUM(AJ113:AJ124)</f>
        <v>17</v>
      </c>
      <c r="AK112" s="43">
        <f t="shared" ref="AK112" si="113">SUM(AK113:AK124)</f>
        <v>14</v>
      </c>
    </row>
    <row r="113" spans="1:37" x14ac:dyDescent="0.25">
      <c r="A113" s="24">
        <v>1</v>
      </c>
      <c r="C113" s="9">
        <v>1744</v>
      </c>
      <c r="D113" s="9">
        <v>77851</v>
      </c>
      <c r="E113" s="9">
        <v>383</v>
      </c>
      <c r="F113" s="9">
        <f t="shared" ref="F113:F124" si="114">+D113+E113</f>
        <v>78234</v>
      </c>
      <c r="G113" s="1"/>
      <c r="H113" s="9">
        <v>273</v>
      </c>
      <c r="I113" s="9">
        <v>187</v>
      </c>
      <c r="J113" s="9">
        <v>8</v>
      </c>
      <c r="K113" s="9">
        <v>0</v>
      </c>
      <c r="L113" s="9">
        <v>2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5</v>
      </c>
      <c r="S113" s="9">
        <v>3</v>
      </c>
      <c r="U113" s="40">
        <v>1525</v>
      </c>
      <c r="V113" s="40">
        <v>79200</v>
      </c>
      <c r="W113" s="40">
        <v>246</v>
      </c>
      <c r="X113" s="40">
        <v>79446</v>
      </c>
      <c r="Y113" s="48"/>
      <c r="Z113" s="40">
        <v>240</v>
      </c>
      <c r="AA113" s="40">
        <v>27</v>
      </c>
      <c r="AB113" s="40">
        <v>7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1</v>
      </c>
      <c r="AK113" s="40">
        <v>1</v>
      </c>
    </row>
    <row r="114" spans="1:37" x14ac:dyDescent="0.25">
      <c r="A114" s="24">
        <v>2</v>
      </c>
      <c r="C114" s="9">
        <v>1785</v>
      </c>
      <c r="D114" s="9">
        <v>78117</v>
      </c>
      <c r="E114" s="9">
        <v>373</v>
      </c>
      <c r="F114" s="9">
        <f t="shared" si="114"/>
        <v>78490</v>
      </c>
      <c r="G114" s="1"/>
      <c r="H114" s="9">
        <v>263</v>
      </c>
      <c r="I114" s="9">
        <v>147</v>
      </c>
      <c r="J114" s="9">
        <v>8</v>
      </c>
      <c r="K114" s="9">
        <v>1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2</v>
      </c>
      <c r="S114" s="9">
        <v>3</v>
      </c>
      <c r="U114" s="40">
        <v>1511</v>
      </c>
      <c r="V114" s="40">
        <v>80667</v>
      </c>
      <c r="W114" s="40">
        <v>236</v>
      </c>
      <c r="X114" s="40">
        <v>80903</v>
      </c>
      <c r="Y114" s="48"/>
      <c r="Z114" s="40">
        <v>239</v>
      </c>
      <c r="AA114" s="40">
        <v>115</v>
      </c>
      <c r="AB114" s="40">
        <v>9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2</v>
      </c>
      <c r="AK114" s="40">
        <v>1</v>
      </c>
    </row>
    <row r="115" spans="1:37" x14ac:dyDescent="0.25">
      <c r="A115" s="24">
        <v>3</v>
      </c>
      <c r="C115" s="9">
        <v>1849</v>
      </c>
      <c r="D115" s="9">
        <v>79067</v>
      </c>
      <c r="E115" s="9">
        <v>462</v>
      </c>
      <c r="F115" s="9">
        <f t="shared" si="114"/>
        <v>79529</v>
      </c>
      <c r="G115" s="1"/>
      <c r="H115" s="9">
        <v>306</v>
      </c>
      <c r="I115" s="9">
        <v>195</v>
      </c>
      <c r="J115" s="9">
        <v>7</v>
      </c>
      <c r="K115" s="9">
        <v>2</v>
      </c>
      <c r="L115" s="9">
        <v>0</v>
      </c>
      <c r="M115" s="9">
        <v>0</v>
      </c>
      <c r="N115" s="9">
        <v>1</v>
      </c>
      <c r="O115" s="9">
        <v>0</v>
      </c>
      <c r="P115" s="9">
        <v>0</v>
      </c>
      <c r="Q115" s="9">
        <v>0</v>
      </c>
      <c r="R115" s="9">
        <v>2</v>
      </c>
      <c r="S115" s="9">
        <v>4</v>
      </c>
      <c r="U115" s="40">
        <v>1545</v>
      </c>
      <c r="V115" s="40">
        <v>80266</v>
      </c>
      <c r="W115" s="40">
        <v>142</v>
      </c>
      <c r="X115" s="40">
        <v>80408</v>
      </c>
      <c r="Y115" s="49"/>
      <c r="Z115" s="40">
        <v>250</v>
      </c>
      <c r="AA115" s="40">
        <v>6</v>
      </c>
      <c r="AB115" s="40">
        <v>392</v>
      </c>
      <c r="AC115" s="40">
        <v>2</v>
      </c>
      <c r="AD115" s="40">
        <v>2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1</v>
      </c>
      <c r="AK115" s="40">
        <v>0</v>
      </c>
    </row>
    <row r="116" spans="1:37" x14ac:dyDescent="0.25">
      <c r="A116" s="24">
        <v>4</v>
      </c>
      <c r="C116" s="9">
        <v>1776</v>
      </c>
      <c r="D116" s="9">
        <v>78686</v>
      </c>
      <c r="E116" s="9">
        <v>519</v>
      </c>
      <c r="F116" s="9">
        <f t="shared" si="114"/>
        <v>79205</v>
      </c>
      <c r="G116" s="1"/>
      <c r="H116" s="9">
        <v>255</v>
      </c>
      <c r="I116" s="9">
        <v>185</v>
      </c>
      <c r="J116" s="9">
        <v>6</v>
      </c>
      <c r="K116" s="9">
        <v>5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3</v>
      </c>
      <c r="S116" s="9">
        <v>5</v>
      </c>
      <c r="U116" s="40">
        <v>1550</v>
      </c>
      <c r="V116" s="40">
        <v>79929</v>
      </c>
      <c r="W116" s="40">
        <v>251</v>
      </c>
      <c r="X116" s="40">
        <v>80180</v>
      </c>
      <c r="Y116" s="49"/>
      <c r="Z116" s="40">
        <v>295</v>
      </c>
      <c r="AA116" s="40">
        <v>9</v>
      </c>
      <c r="AB116" s="40">
        <v>272</v>
      </c>
      <c r="AC116" s="40">
        <v>4</v>
      </c>
      <c r="AD116" s="40">
        <v>2</v>
      </c>
      <c r="AE116" s="40">
        <v>2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</row>
    <row r="117" spans="1:37" x14ac:dyDescent="0.25">
      <c r="A117" s="24">
        <v>5</v>
      </c>
      <c r="C117" s="9">
        <v>1770</v>
      </c>
      <c r="D117" s="9">
        <v>79126</v>
      </c>
      <c r="E117" s="9">
        <v>525</v>
      </c>
      <c r="F117" s="9">
        <f t="shared" si="114"/>
        <v>79651</v>
      </c>
      <c r="G117" s="1"/>
      <c r="H117" s="9">
        <v>310</v>
      </c>
      <c r="I117" s="9">
        <v>218</v>
      </c>
      <c r="J117" s="9">
        <v>10</v>
      </c>
      <c r="K117" s="9">
        <v>1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5</v>
      </c>
      <c r="S117" s="9">
        <v>5</v>
      </c>
      <c r="U117" s="40">
        <v>1598</v>
      </c>
      <c r="V117" s="40">
        <v>80590</v>
      </c>
      <c r="W117" s="40">
        <v>288</v>
      </c>
      <c r="X117" s="40">
        <v>80878</v>
      </c>
      <c r="Y117" s="49"/>
      <c r="Z117" s="40">
        <v>292</v>
      </c>
      <c r="AA117" s="40">
        <v>53</v>
      </c>
      <c r="AB117" s="40">
        <v>13</v>
      </c>
      <c r="AC117" s="40">
        <v>1</v>
      </c>
      <c r="AD117" s="40">
        <v>0</v>
      </c>
      <c r="AE117" s="40">
        <v>0</v>
      </c>
      <c r="AF117" s="40">
        <v>0</v>
      </c>
      <c r="AG117" s="40">
        <v>0</v>
      </c>
      <c r="AH117" s="40">
        <v>1</v>
      </c>
      <c r="AI117" s="40">
        <v>0</v>
      </c>
      <c r="AJ117" s="40">
        <v>5</v>
      </c>
      <c r="AK117" s="40">
        <v>2</v>
      </c>
    </row>
    <row r="118" spans="1:37" x14ac:dyDescent="0.25">
      <c r="A118" s="24">
        <v>6</v>
      </c>
      <c r="C118" s="9">
        <v>1743</v>
      </c>
      <c r="D118" s="9">
        <v>78819</v>
      </c>
      <c r="E118" s="9">
        <v>482</v>
      </c>
      <c r="F118" s="9">
        <f t="shared" si="114"/>
        <v>79301</v>
      </c>
      <c r="G118" s="1"/>
      <c r="H118" s="9">
        <v>304</v>
      </c>
      <c r="I118" s="9">
        <v>185</v>
      </c>
      <c r="J118" s="9">
        <v>11</v>
      </c>
      <c r="K118" s="9">
        <v>6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4</v>
      </c>
      <c r="S118" s="9">
        <v>1</v>
      </c>
      <c r="U118" s="40">
        <v>1546</v>
      </c>
      <c r="V118" s="40">
        <v>80324</v>
      </c>
      <c r="W118" s="40">
        <v>293</v>
      </c>
      <c r="X118" s="40">
        <v>80617</v>
      </c>
      <c r="Y118" s="49"/>
      <c r="Z118" s="40">
        <v>246</v>
      </c>
      <c r="AA118" s="40">
        <v>273</v>
      </c>
      <c r="AB118" s="40">
        <v>9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3</v>
      </c>
    </row>
    <row r="119" spans="1:37" x14ac:dyDescent="0.25">
      <c r="A119" s="24">
        <v>7</v>
      </c>
      <c r="C119" s="9">
        <v>1718</v>
      </c>
      <c r="D119" s="9">
        <v>79530</v>
      </c>
      <c r="E119" s="9">
        <v>438</v>
      </c>
      <c r="F119" s="9">
        <f t="shared" si="114"/>
        <v>79968</v>
      </c>
      <c r="G119" s="1"/>
      <c r="H119" s="9">
        <v>243</v>
      </c>
      <c r="I119" s="9">
        <v>189</v>
      </c>
      <c r="J119" s="9">
        <v>7</v>
      </c>
      <c r="K119" s="9">
        <v>2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8</v>
      </c>
      <c r="S119" s="9">
        <v>3</v>
      </c>
      <c r="U119" s="40">
        <v>1543</v>
      </c>
      <c r="V119" s="40">
        <v>80622</v>
      </c>
      <c r="W119" s="40">
        <v>290</v>
      </c>
      <c r="X119" s="40">
        <v>80912</v>
      </c>
      <c r="Y119" s="49"/>
      <c r="Z119" s="40">
        <v>234</v>
      </c>
      <c r="AA119" s="40">
        <v>253</v>
      </c>
      <c r="AB119" s="40">
        <v>8</v>
      </c>
      <c r="AC119" s="40">
        <v>2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1</v>
      </c>
      <c r="AJ119" s="40">
        <v>2</v>
      </c>
      <c r="AK119" s="40">
        <v>1</v>
      </c>
    </row>
    <row r="120" spans="1:37" x14ac:dyDescent="0.25">
      <c r="A120" s="24">
        <v>8</v>
      </c>
      <c r="C120" s="9">
        <v>1721</v>
      </c>
      <c r="D120" s="9">
        <v>79307</v>
      </c>
      <c r="E120" s="9">
        <v>478</v>
      </c>
      <c r="F120" s="9">
        <f t="shared" si="114"/>
        <v>79785</v>
      </c>
      <c r="G120" s="1"/>
      <c r="H120" s="9">
        <v>304</v>
      </c>
      <c r="I120" s="9">
        <v>63</v>
      </c>
      <c r="J120" s="9">
        <v>7</v>
      </c>
      <c r="K120" s="9">
        <v>4</v>
      </c>
      <c r="L120" s="9">
        <v>0</v>
      </c>
      <c r="M120" s="9">
        <v>0</v>
      </c>
      <c r="N120" s="9">
        <v>0</v>
      </c>
      <c r="O120" s="9">
        <v>0</v>
      </c>
      <c r="P120" s="9">
        <v>1</v>
      </c>
      <c r="Q120" s="9">
        <v>0</v>
      </c>
      <c r="R120" s="9">
        <v>1</v>
      </c>
      <c r="S120" s="9">
        <v>5</v>
      </c>
      <c r="U120" s="40">
        <v>1555</v>
      </c>
      <c r="V120" s="40">
        <v>79019</v>
      </c>
      <c r="W120" s="40">
        <v>323</v>
      </c>
      <c r="X120" s="40">
        <v>79342</v>
      </c>
      <c r="Y120" s="49"/>
      <c r="Z120" s="40">
        <v>227</v>
      </c>
      <c r="AA120" s="40">
        <v>147</v>
      </c>
      <c r="AB120" s="40">
        <v>9</v>
      </c>
      <c r="AC120" s="40">
        <v>6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1</v>
      </c>
      <c r="AJ120" s="40">
        <v>0</v>
      </c>
      <c r="AK120" s="40">
        <v>0</v>
      </c>
    </row>
    <row r="121" spans="1:37" x14ac:dyDescent="0.25">
      <c r="A121" s="24">
        <v>9</v>
      </c>
      <c r="C121" s="9">
        <v>1725</v>
      </c>
      <c r="D121" s="9">
        <v>79374</v>
      </c>
      <c r="E121" s="9">
        <v>483</v>
      </c>
      <c r="F121" s="9">
        <f t="shared" si="114"/>
        <v>79857</v>
      </c>
      <c r="G121" s="1"/>
      <c r="H121" s="9">
        <v>278</v>
      </c>
      <c r="I121" s="9">
        <v>192</v>
      </c>
      <c r="J121" s="9">
        <v>8</v>
      </c>
      <c r="K121" s="9">
        <v>2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3</v>
      </c>
      <c r="S121" s="9">
        <v>1</v>
      </c>
      <c r="U121" s="40">
        <v>1545</v>
      </c>
      <c r="V121" s="40">
        <v>79132</v>
      </c>
      <c r="W121" s="40">
        <v>344</v>
      </c>
      <c r="X121" s="40">
        <v>79476</v>
      </c>
      <c r="Y121" s="49"/>
      <c r="Z121" s="40">
        <v>285</v>
      </c>
      <c r="AA121" s="40">
        <v>204</v>
      </c>
      <c r="AB121" s="40">
        <v>7</v>
      </c>
      <c r="AC121" s="40">
        <v>1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1</v>
      </c>
      <c r="AK121" s="40">
        <v>2</v>
      </c>
    </row>
    <row r="122" spans="1:37" x14ac:dyDescent="0.25">
      <c r="A122" s="24">
        <v>10</v>
      </c>
      <c r="C122" s="9">
        <v>1692</v>
      </c>
      <c r="D122" s="9">
        <v>79959</v>
      </c>
      <c r="E122" s="9">
        <v>478</v>
      </c>
      <c r="F122" s="9">
        <f t="shared" si="114"/>
        <v>80437</v>
      </c>
      <c r="G122" s="1"/>
      <c r="H122" s="9">
        <v>272</v>
      </c>
      <c r="I122" s="9">
        <v>320</v>
      </c>
      <c r="J122" s="9">
        <v>8</v>
      </c>
      <c r="K122" s="9">
        <v>0</v>
      </c>
      <c r="L122" s="9">
        <v>1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3</v>
      </c>
      <c r="S122" s="9">
        <v>2</v>
      </c>
      <c r="U122" s="40">
        <v>1501</v>
      </c>
      <c r="V122" s="40">
        <v>78497</v>
      </c>
      <c r="W122" s="40">
        <v>304</v>
      </c>
      <c r="X122" s="40">
        <v>78801</v>
      </c>
      <c r="Y122" s="49"/>
      <c r="Z122" s="39">
        <v>363</v>
      </c>
      <c r="AA122" s="39">
        <v>272</v>
      </c>
      <c r="AB122" s="39">
        <v>7</v>
      </c>
      <c r="AC122" s="39">
        <v>3</v>
      </c>
      <c r="AD122" s="39">
        <v>1</v>
      </c>
      <c r="AE122" s="39">
        <v>0</v>
      </c>
      <c r="AF122" s="39">
        <v>0</v>
      </c>
      <c r="AG122" s="39">
        <v>0</v>
      </c>
      <c r="AH122" s="39">
        <v>1</v>
      </c>
      <c r="AI122" s="39">
        <v>0</v>
      </c>
      <c r="AJ122" s="39">
        <v>1</v>
      </c>
      <c r="AK122" s="39">
        <v>0</v>
      </c>
    </row>
    <row r="123" spans="1:37" x14ac:dyDescent="0.25">
      <c r="A123" s="24">
        <v>11</v>
      </c>
      <c r="C123" s="9">
        <v>1703</v>
      </c>
      <c r="D123" s="9">
        <v>80405</v>
      </c>
      <c r="E123" s="9">
        <v>426</v>
      </c>
      <c r="F123" s="9">
        <f t="shared" si="114"/>
        <v>80831</v>
      </c>
      <c r="G123" s="1"/>
      <c r="H123" s="9">
        <v>258</v>
      </c>
      <c r="I123" s="9">
        <v>257</v>
      </c>
      <c r="J123" s="9">
        <v>7</v>
      </c>
      <c r="K123" s="9">
        <v>3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3</v>
      </c>
      <c r="S123" s="9">
        <v>3</v>
      </c>
      <c r="U123" s="40">
        <v>1482</v>
      </c>
      <c r="V123" s="40">
        <v>79212</v>
      </c>
      <c r="W123" s="40">
        <v>362</v>
      </c>
      <c r="X123" s="40">
        <v>79574</v>
      </c>
      <c r="Y123" s="49"/>
      <c r="Z123" s="39">
        <v>268</v>
      </c>
      <c r="AA123" s="39">
        <v>323</v>
      </c>
      <c r="AB123" s="39">
        <v>4</v>
      </c>
      <c r="AC123" s="39">
        <v>0</v>
      </c>
      <c r="AD123" s="39">
        <v>0</v>
      </c>
      <c r="AE123" s="39">
        <v>0</v>
      </c>
      <c r="AF123" s="39">
        <v>0</v>
      </c>
      <c r="AG123" s="39">
        <v>0</v>
      </c>
      <c r="AH123" s="39">
        <v>1</v>
      </c>
      <c r="AI123" s="39">
        <v>0</v>
      </c>
      <c r="AJ123" s="39">
        <v>1</v>
      </c>
      <c r="AK123" s="39">
        <v>3</v>
      </c>
    </row>
    <row r="124" spans="1:37" x14ac:dyDescent="0.25">
      <c r="A124" s="24">
        <v>12</v>
      </c>
      <c r="C124" s="9">
        <v>1640</v>
      </c>
      <c r="D124" s="9">
        <v>79450</v>
      </c>
      <c r="E124" s="9">
        <v>271</v>
      </c>
      <c r="F124" s="9">
        <f t="shared" si="114"/>
        <v>79721</v>
      </c>
      <c r="G124" s="1"/>
      <c r="H124" s="9">
        <v>289</v>
      </c>
      <c r="I124" s="9">
        <v>134</v>
      </c>
      <c r="J124" s="9">
        <v>6</v>
      </c>
      <c r="K124" s="9">
        <v>1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3</v>
      </c>
      <c r="S124" s="9">
        <v>4</v>
      </c>
      <c r="U124" s="40">
        <v>1449</v>
      </c>
      <c r="V124" s="40">
        <v>78876</v>
      </c>
      <c r="W124" s="40">
        <v>336</v>
      </c>
      <c r="X124" s="40">
        <v>79212</v>
      </c>
      <c r="Y124" s="49"/>
      <c r="Z124" s="39">
        <v>237</v>
      </c>
      <c r="AA124" s="39">
        <v>202</v>
      </c>
      <c r="AB124" s="39">
        <v>4</v>
      </c>
      <c r="AC124" s="39">
        <v>1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>
        <v>3</v>
      </c>
      <c r="AK124" s="39">
        <v>1</v>
      </c>
    </row>
    <row r="125" spans="1:37" x14ac:dyDescent="0.25">
      <c r="A125" s="21" t="s">
        <v>7</v>
      </c>
      <c r="C125" s="23">
        <f>AVERAGE(C126:C137)</f>
        <v>204962</v>
      </c>
      <c r="D125" s="23">
        <f>AVERAGE(D126:D137)</f>
        <v>3229333.6666666665</v>
      </c>
      <c r="E125" s="23">
        <f>AVERAGE(E126:E137)</f>
        <v>199649.91666666666</v>
      </c>
      <c r="F125" s="23">
        <f>AVERAGE(F126:F137)</f>
        <v>3428983.5833333335</v>
      </c>
      <c r="G125" s="22"/>
      <c r="H125" s="23">
        <f>SUM(H126:H137)</f>
        <v>280813</v>
      </c>
      <c r="I125" s="23">
        <f t="shared" ref="I125:S125" si="115">SUM(I126:I137)</f>
        <v>250417</v>
      </c>
      <c r="J125" s="23">
        <f t="shared" si="115"/>
        <v>4788</v>
      </c>
      <c r="K125" s="23">
        <f t="shared" si="115"/>
        <v>5046</v>
      </c>
      <c r="L125" s="23">
        <f t="shared" si="115"/>
        <v>264</v>
      </c>
      <c r="M125" s="23">
        <f t="shared" si="115"/>
        <v>1</v>
      </c>
      <c r="N125" s="23">
        <f t="shared" si="115"/>
        <v>191</v>
      </c>
      <c r="O125" s="23">
        <f t="shared" si="115"/>
        <v>0</v>
      </c>
      <c r="P125" s="23">
        <f t="shared" si="115"/>
        <v>204</v>
      </c>
      <c r="Q125" s="23">
        <f t="shared" si="115"/>
        <v>18</v>
      </c>
      <c r="R125" s="23">
        <f t="shared" si="115"/>
        <v>2885</v>
      </c>
      <c r="S125" s="23">
        <f t="shared" si="115"/>
        <v>1816</v>
      </c>
      <c r="U125" s="23">
        <f>AVERAGE(U126:U137)</f>
        <v>264769.08333333331</v>
      </c>
      <c r="V125" s="23">
        <f>AVERAGE(V126:V137)</f>
        <v>3549740</v>
      </c>
      <c r="W125" s="23">
        <f>AVERAGE(W126:W137)</f>
        <v>303170.08333333331</v>
      </c>
      <c r="X125" s="23">
        <f>+V125+W125</f>
        <v>3852910.0833333335</v>
      </c>
      <c r="Y125" s="48"/>
      <c r="Z125" s="43">
        <f>SUM(Z126:Z137)</f>
        <v>291724</v>
      </c>
      <c r="AA125" s="43">
        <f t="shared" ref="AA125" si="116">SUM(AA126:AA137)</f>
        <v>263434</v>
      </c>
      <c r="AB125" s="43">
        <f t="shared" ref="AB125" si="117">SUM(AB126:AB137)</f>
        <v>9869</v>
      </c>
      <c r="AC125" s="43">
        <f t="shared" ref="AC125" si="118">SUM(AC126:AC137)</f>
        <v>5539</v>
      </c>
      <c r="AD125" s="43">
        <f t="shared" ref="AD125" si="119">SUM(AD126:AD137)</f>
        <v>299</v>
      </c>
      <c r="AE125" s="43">
        <f t="shared" ref="AE125" si="120">SUM(AE126:AE137)</f>
        <v>0</v>
      </c>
      <c r="AF125" s="43">
        <f t="shared" ref="AF125" si="121">SUM(AF126:AF137)</f>
        <v>215</v>
      </c>
      <c r="AG125" s="43">
        <f t="shared" ref="AG125" si="122">SUM(AG126:AG137)</f>
        <v>0</v>
      </c>
      <c r="AH125" s="43">
        <f t="shared" ref="AH125" si="123">SUM(AH126:AH137)</f>
        <v>147</v>
      </c>
      <c r="AI125" s="43">
        <f t="shared" ref="AI125" si="124">SUM(AI126:AI137)</f>
        <v>30</v>
      </c>
      <c r="AJ125" s="43">
        <f t="shared" ref="AJ125" si="125">SUM(AJ126:AJ137)</f>
        <v>3511</v>
      </c>
      <c r="AK125" s="43">
        <f t="shared" ref="AK125" si="126">SUM(AK126:AK137)</f>
        <v>2298</v>
      </c>
    </row>
    <row r="126" spans="1:37" x14ac:dyDescent="0.25">
      <c r="A126" s="24">
        <v>1</v>
      </c>
      <c r="C126" s="9">
        <v>175991</v>
      </c>
      <c r="D126" s="9">
        <v>2938979</v>
      </c>
      <c r="E126" s="9">
        <v>148834</v>
      </c>
      <c r="F126" s="9">
        <f t="shared" ref="F126:F137" si="127">+D126+E126</f>
        <v>3087813</v>
      </c>
      <c r="G126" s="1"/>
      <c r="H126" s="9">
        <v>19958</v>
      </c>
      <c r="I126" s="9">
        <v>17822</v>
      </c>
      <c r="J126" s="9">
        <v>229</v>
      </c>
      <c r="K126" s="9">
        <v>289</v>
      </c>
      <c r="L126" s="9">
        <v>18</v>
      </c>
      <c r="M126" s="9">
        <v>0</v>
      </c>
      <c r="N126" s="9">
        <v>12</v>
      </c>
      <c r="O126" s="9">
        <v>0</v>
      </c>
      <c r="P126" s="9">
        <v>18</v>
      </c>
      <c r="Q126" s="9">
        <v>2</v>
      </c>
      <c r="R126" s="9">
        <v>236</v>
      </c>
      <c r="S126" s="9">
        <v>147</v>
      </c>
      <c r="U126" s="41">
        <v>234972</v>
      </c>
      <c r="V126" s="40">
        <v>3290256</v>
      </c>
      <c r="W126" s="40">
        <v>318675</v>
      </c>
      <c r="X126" s="40">
        <v>3608931</v>
      </c>
      <c r="Y126" s="48"/>
      <c r="Z126" s="40">
        <v>21347</v>
      </c>
      <c r="AA126" s="40">
        <v>18820</v>
      </c>
      <c r="AB126" s="40">
        <v>498</v>
      </c>
      <c r="AC126" s="40">
        <v>415</v>
      </c>
      <c r="AD126" s="40">
        <v>42</v>
      </c>
      <c r="AE126" s="40">
        <v>0</v>
      </c>
      <c r="AF126" s="40">
        <v>11</v>
      </c>
      <c r="AG126" s="40">
        <v>0</v>
      </c>
      <c r="AH126" s="40">
        <v>13</v>
      </c>
      <c r="AI126" s="40">
        <v>1</v>
      </c>
      <c r="AJ126" s="40">
        <v>216</v>
      </c>
      <c r="AK126" s="40">
        <v>136</v>
      </c>
    </row>
    <row r="127" spans="1:37" x14ac:dyDescent="0.25">
      <c r="A127" s="24">
        <v>2</v>
      </c>
      <c r="C127" s="9">
        <v>181934</v>
      </c>
      <c r="D127" s="9">
        <v>3055579</v>
      </c>
      <c r="E127" s="9">
        <v>167007</v>
      </c>
      <c r="F127" s="9">
        <f t="shared" si="127"/>
        <v>3222586</v>
      </c>
      <c r="G127" s="1"/>
      <c r="H127" s="9">
        <v>22408</v>
      </c>
      <c r="I127" s="9">
        <v>19694</v>
      </c>
      <c r="J127" s="9">
        <v>238</v>
      </c>
      <c r="K127" s="9">
        <v>312</v>
      </c>
      <c r="L127" s="9">
        <v>12</v>
      </c>
      <c r="M127" s="9">
        <v>0</v>
      </c>
      <c r="N127" s="9">
        <v>14</v>
      </c>
      <c r="O127" s="9">
        <v>0</v>
      </c>
      <c r="P127" s="9">
        <v>14</v>
      </c>
      <c r="Q127" s="9">
        <v>2</v>
      </c>
      <c r="R127" s="9">
        <v>193</v>
      </c>
      <c r="S127" s="9">
        <v>135</v>
      </c>
      <c r="U127" s="41">
        <v>241448</v>
      </c>
      <c r="V127" s="40">
        <v>3351939</v>
      </c>
      <c r="W127" s="40">
        <v>259830</v>
      </c>
      <c r="X127" s="40">
        <v>3611769</v>
      </c>
      <c r="Y127" s="48"/>
      <c r="Z127" s="40">
        <v>23234</v>
      </c>
      <c r="AA127" s="40">
        <v>20947</v>
      </c>
      <c r="AB127" s="40">
        <v>447</v>
      </c>
      <c r="AC127" s="40">
        <v>407</v>
      </c>
      <c r="AD127" s="40">
        <v>20</v>
      </c>
      <c r="AE127" s="40">
        <v>0</v>
      </c>
      <c r="AF127" s="40">
        <v>32</v>
      </c>
      <c r="AG127" s="40">
        <v>0</v>
      </c>
      <c r="AH127" s="40">
        <v>5</v>
      </c>
      <c r="AI127" s="40">
        <v>1</v>
      </c>
      <c r="AJ127" s="40">
        <v>245</v>
      </c>
      <c r="AK127" s="40">
        <v>176</v>
      </c>
    </row>
    <row r="128" spans="1:37" x14ac:dyDescent="0.25">
      <c r="A128" s="24">
        <v>3</v>
      </c>
      <c r="C128" s="9">
        <v>187891</v>
      </c>
      <c r="D128" s="9">
        <v>3170951</v>
      </c>
      <c r="E128" s="9">
        <v>177977</v>
      </c>
      <c r="F128" s="9">
        <f t="shared" si="127"/>
        <v>3348928</v>
      </c>
      <c r="G128" s="1"/>
      <c r="H128" s="9">
        <v>24918</v>
      </c>
      <c r="I128" s="9">
        <v>21970</v>
      </c>
      <c r="J128" s="9">
        <v>330</v>
      </c>
      <c r="K128" s="9">
        <v>398</v>
      </c>
      <c r="L128" s="9">
        <v>20</v>
      </c>
      <c r="M128" s="9">
        <v>0</v>
      </c>
      <c r="N128" s="9">
        <v>8</v>
      </c>
      <c r="O128" s="9">
        <v>0</v>
      </c>
      <c r="P128" s="9">
        <v>17</v>
      </c>
      <c r="Q128" s="9">
        <v>1</v>
      </c>
      <c r="R128" s="9">
        <v>284</v>
      </c>
      <c r="S128" s="9">
        <v>169</v>
      </c>
      <c r="U128" s="41">
        <v>246847</v>
      </c>
      <c r="V128" s="40">
        <v>3483258</v>
      </c>
      <c r="W128" s="40">
        <v>268973</v>
      </c>
      <c r="X128" s="40">
        <v>3752231</v>
      </c>
      <c r="Y128" s="49"/>
      <c r="Z128" s="40">
        <v>23482</v>
      </c>
      <c r="AA128" s="40">
        <v>20263</v>
      </c>
      <c r="AB128" s="40">
        <v>506</v>
      </c>
      <c r="AC128" s="40">
        <v>427</v>
      </c>
      <c r="AD128" s="40">
        <v>15</v>
      </c>
      <c r="AE128" s="40">
        <v>0</v>
      </c>
      <c r="AF128" s="40">
        <v>12</v>
      </c>
      <c r="AG128" s="40">
        <v>0</v>
      </c>
      <c r="AH128" s="40">
        <v>16</v>
      </c>
      <c r="AI128" s="40">
        <v>1</v>
      </c>
      <c r="AJ128" s="40">
        <v>275</v>
      </c>
      <c r="AK128" s="40">
        <v>164</v>
      </c>
    </row>
    <row r="129" spans="1:37" x14ac:dyDescent="0.25">
      <c r="A129" s="24">
        <v>4</v>
      </c>
      <c r="C129" s="9">
        <v>192337</v>
      </c>
      <c r="D129" s="9">
        <v>3220028</v>
      </c>
      <c r="E129" s="9">
        <v>186972</v>
      </c>
      <c r="F129" s="9">
        <f t="shared" si="127"/>
        <v>3407000</v>
      </c>
      <c r="G129" s="1"/>
      <c r="H129" s="9">
        <v>21286</v>
      </c>
      <c r="I129" s="9">
        <v>18530</v>
      </c>
      <c r="J129" s="9">
        <v>278</v>
      </c>
      <c r="K129" s="9">
        <v>311</v>
      </c>
      <c r="L129" s="9">
        <v>13</v>
      </c>
      <c r="M129" s="9">
        <v>0</v>
      </c>
      <c r="N129" s="9">
        <v>13</v>
      </c>
      <c r="O129" s="9">
        <v>0</v>
      </c>
      <c r="P129" s="9">
        <v>15</v>
      </c>
      <c r="Q129" s="9">
        <v>1</v>
      </c>
      <c r="R129" s="9">
        <v>166</v>
      </c>
      <c r="S129" s="9">
        <v>133</v>
      </c>
      <c r="U129" s="41">
        <v>252169</v>
      </c>
      <c r="V129" s="40">
        <v>3530991</v>
      </c>
      <c r="W129" s="40">
        <v>283919</v>
      </c>
      <c r="X129" s="40">
        <v>3814910</v>
      </c>
      <c r="Y129" s="50"/>
      <c r="Z129" s="40">
        <v>25174</v>
      </c>
      <c r="AA129" s="40">
        <v>22856</v>
      </c>
      <c r="AB129" s="40">
        <v>581</v>
      </c>
      <c r="AC129" s="40">
        <v>469</v>
      </c>
      <c r="AD129" s="40">
        <v>27</v>
      </c>
      <c r="AE129" s="40">
        <v>0</v>
      </c>
      <c r="AF129" s="40">
        <v>14</v>
      </c>
      <c r="AG129" s="40">
        <v>0</v>
      </c>
      <c r="AH129" s="40">
        <v>14</v>
      </c>
      <c r="AI129" s="40">
        <v>1</v>
      </c>
      <c r="AJ129" s="40">
        <v>294</v>
      </c>
      <c r="AK129" s="40">
        <v>179</v>
      </c>
    </row>
    <row r="130" spans="1:37" x14ac:dyDescent="0.25">
      <c r="A130" s="24">
        <v>5</v>
      </c>
      <c r="C130" s="9">
        <v>197468</v>
      </c>
      <c r="D130" s="9">
        <v>3196428</v>
      </c>
      <c r="E130" s="9">
        <v>188925</v>
      </c>
      <c r="F130" s="9">
        <f t="shared" si="127"/>
        <v>3385353</v>
      </c>
      <c r="G130" s="1"/>
      <c r="H130" s="9">
        <v>24663</v>
      </c>
      <c r="I130" s="9">
        <v>22354</v>
      </c>
      <c r="J130" s="9">
        <v>355</v>
      </c>
      <c r="K130" s="9">
        <v>432</v>
      </c>
      <c r="L130" s="9">
        <v>25</v>
      </c>
      <c r="M130" s="9">
        <v>0</v>
      </c>
      <c r="N130" s="9">
        <v>11</v>
      </c>
      <c r="O130" s="9">
        <v>0</v>
      </c>
      <c r="P130" s="9">
        <v>12</v>
      </c>
      <c r="Q130" s="9">
        <v>1</v>
      </c>
      <c r="R130" s="9">
        <v>268</v>
      </c>
      <c r="S130" s="9">
        <v>132</v>
      </c>
      <c r="U130" s="41">
        <v>257169</v>
      </c>
      <c r="V130" s="40">
        <v>3520604</v>
      </c>
      <c r="W130" s="40">
        <v>418547</v>
      </c>
      <c r="X130" s="40">
        <v>3939151</v>
      </c>
      <c r="Y130" s="50"/>
      <c r="Z130" s="40">
        <v>25427</v>
      </c>
      <c r="AA130" s="40">
        <v>23292</v>
      </c>
      <c r="AB130" s="40">
        <v>807</v>
      </c>
      <c r="AC130" s="40">
        <v>532</v>
      </c>
      <c r="AD130" s="40">
        <v>25</v>
      </c>
      <c r="AE130" s="40">
        <v>0</v>
      </c>
      <c r="AF130" s="40">
        <v>23</v>
      </c>
      <c r="AG130" s="40">
        <v>0</v>
      </c>
      <c r="AH130" s="40">
        <v>15</v>
      </c>
      <c r="AI130" s="40">
        <v>3</v>
      </c>
      <c r="AJ130" s="40">
        <v>317</v>
      </c>
      <c r="AK130" s="40">
        <v>230</v>
      </c>
    </row>
    <row r="131" spans="1:37" x14ac:dyDescent="0.25">
      <c r="A131" s="24">
        <v>6</v>
      </c>
      <c r="C131" s="9">
        <v>202331</v>
      </c>
      <c r="D131" s="9">
        <v>3168766</v>
      </c>
      <c r="E131" s="9">
        <v>191999</v>
      </c>
      <c r="F131" s="9">
        <f t="shared" si="127"/>
        <v>3360765</v>
      </c>
      <c r="G131" s="1"/>
      <c r="H131" s="9">
        <v>23945</v>
      </c>
      <c r="I131" s="9">
        <v>21723</v>
      </c>
      <c r="J131" s="9">
        <v>412</v>
      </c>
      <c r="K131" s="9">
        <v>480</v>
      </c>
      <c r="L131" s="9">
        <v>31</v>
      </c>
      <c r="M131" s="9">
        <v>1</v>
      </c>
      <c r="N131" s="9">
        <v>21</v>
      </c>
      <c r="O131" s="9">
        <v>0</v>
      </c>
      <c r="P131" s="9">
        <v>16</v>
      </c>
      <c r="Q131" s="9">
        <v>3</v>
      </c>
      <c r="R131" s="9">
        <v>251</v>
      </c>
      <c r="S131" s="9">
        <v>173</v>
      </c>
      <c r="U131" s="41">
        <v>262027</v>
      </c>
      <c r="V131" s="40">
        <v>3479776</v>
      </c>
      <c r="W131" s="40">
        <v>288665</v>
      </c>
      <c r="X131" s="40">
        <v>3768441</v>
      </c>
      <c r="Y131" s="50"/>
      <c r="Z131" s="40">
        <v>23054</v>
      </c>
      <c r="AA131" s="40">
        <v>20591</v>
      </c>
      <c r="AB131" s="40">
        <v>819</v>
      </c>
      <c r="AC131" s="40">
        <v>524</v>
      </c>
      <c r="AD131" s="40">
        <v>25</v>
      </c>
      <c r="AE131" s="40">
        <v>0</v>
      </c>
      <c r="AF131" s="40">
        <v>14</v>
      </c>
      <c r="AG131" s="40">
        <v>0</v>
      </c>
      <c r="AH131" s="40">
        <v>11</v>
      </c>
      <c r="AI131" s="40">
        <v>3</v>
      </c>
      <c r="AJ131" s="40">
        <v>269</v>
      </c>
      <c r="AK131" s="40">
        <v>192</v>
      </c>
    </row>
    <row r="132" spans="1:37" x14ac:dyDescent="0.25">
      <c r="A132" s="24">
        <v>7</v>
      </c>
      <c r="C132" s="9">
        <v>207379</v>
      </c>
      <c r="D132" s="9">
        <v>3212475</v>
      </c>
      <c r="E132" s="9">
        <v>199743</v>
      </c>
      <c r="F132" s="9">
        <f t="shared" si="127"/>
        <v>3412218</v>
      </c>
      <c r="G132" s="1"/>
      <c r="H132" s="9">
        <v>22805</v>
      </c>
      <c r="I132" s="9">
        <v>20384</v>
      </c>
      <c r="J132" s="9">
        <v>437</v>
      </c>
      <c r="K132" s="9">
        <v>477</v>
      </c>
      <c r="L132" s="9">
        <v>31</v>
      </c>
      <c r="M132" s="9">
        <v>0</v>
      </c>
      <c r="N132" s="9">
        <v>26</v>
      </c>
      <c r="O132" s="9">
        <v>0</v>
      </c>
      <c r="P132" s="9">
        <v>19</v>
      </c>
      <c r="Q132" s="9">
        <v>2</v>
      </c>
      <c r="R132" s="9">
        <v>254</v>
      </c>
      <c r="S132" s="9">
        <v>139</v>
      </c>
      <c r="U132" s="41">
        <v>266727</v>
      </c>
      <c r="V132" s="40">
        <v>3530780</v>
      </c>
      <c r="W132" s="40">
        <v>288816</v>
      </c>
      <c r="X132" s="40">
        <v>3819596</v>
      </c>
      <c r="Y132" s="50"/>
      <c r="Z132" s="40">
        <v>24449</v>
      </c>
      <c r="AA132" s="40">
        <v>22412</v>
      </c>
      <c r="AB132" s="40">
        <v>859</v>
      </c>
      <c r="AC132" s="40">
        <v>491</v>
      </c>
      <c r="AD132" s="40">
        <v>20</v>
      </c>
      <c r="AE132" s="40">
        <v>0</v>
      </c>
      <c r="AF132" s="40">
        <v>18</v>
      </c>
      <c r="AG132" s="40">
        <v>0</v>
      </c>
      <c r="AH132" s="40">
        <v>12</v>
      </c>
      <c r="AI132" s="40">
        <v>4</v>
      </c>
      <c r="AJ132" s="40">
        <v>265</v>
      </c>
      <c r="AK132" s="40">
        <v>222</v>
      </c>
    </row>
    <row r="133" spans="1:37" x14ac:dyDescent="0.25">
      <c r="A133" s="24">
        <v>8</v>
      </c>
      <c r="C133" s="9">
        <v>212654</v>
      </c>
      <c r="D133" s="9">
        <v>3307833</v>
      </c>
      <c r="E133" s="9">
        <v>209954</v>
      </c>
      <c r="F133" s="9">
        <f t="shared" si="127"/>
        <v>3517787</v>
      </c>
      <c r="G133" s="1"/>
      <c r="H133" s="9">
        <v>24935</v>
      </c>
      <c r="I133" s="9">
        <v>22156</v>
      </c>
      <c r="J133" s="9">
        <v>416</v>
      </c>
      <c r="K133" s="9">
        <v>427</v>
      </c>
      <c r="L133" s="9">
        <v>26</v>
      </c>
      <c r="M133" s="9">
        <v>0</v>
      </c>
      <c r="N133" s="9">
        <v>19</v>
      </c>
      <c r="O133" s="9">
        <v>0</v>
      </c>
      <c r="P133" s="9">
        <v>21</v>
      </c>
      <c r="Q133" s="9">
        <v>1</v>
      </c>
      <c r="R133" s="9">
        <v>222</v>
      </c>
      <c r="S133" s="9">
        <v>128</v>
      </c>
      <c r="U133" s="41">
        <v>272522</v>
      </c>
      <c r="V133" s="40">
        <v>3643349</v>
      </c>
      <c r="W133" s="40">
        <v>292821</v>
      </c>
      <c r="X133" s="40">
        <v>3936170</v>
      </c>
      <c r="Y133" s="50"/>
      <c r="Z133" s="40">
        <v>25101</v>
      </c>
      <c r="AA133" s="40">
        <v>22878</v>
      </c>
      <c r="AB133" s="40">
        <v>1607</v>
      </c>
      <c r="AC133" s="40">
        <v>515</v>
      </c>
      <c r="AD133" s="40">
        <v>21</v>
      </c>
      <c r="AE133" s="40">
        <v>0</v>
      </c>
      <c r="AF133" s="40">
        <v>13</v>
      </c>
      <c r="AG133" s="40">
        <v>0</v>
      </c>
      <c r="AH133" s="40">
        <v>11</v>
      </c>
      <c r="AI133" s="40">
        <v>1</v>
      </c>
      <c r="AJ133" s="40">
        <v>287</v>
      </c>
      <c r="AK133" s="40">
        <v>172</v>
      </c>
    </row>
    <row r="134" spans="1:37" x14ac:dyDescent="0.25">
      <c r="A134" s="24">
        <v>9</v>
      </c>
      <c r="C134" s="9">
        <v>218015</v>
      </c>
      <c r="D134" s="9">
        <v>3386297</v>
      </c>
      <c r="E134" s="9">
        <v>219211</v>
      </c>
      <c r="F134" s="9">
        <f t="shared" si="127"/>
        <v>3605508</v>
      </c>
      <c r="G134" s="1"/>
      <c r="H134" s="9">
        <v>25221</v>
      </c>
      <c r="I134" s="9">
        <v>21786</v>
      </c>
      <c r="J134" s="9">
        <v>385</v>
      </c>
      <c r="K134" s="9">
        <v>416</v>
      </c>
      <c r="L134" s="9">
        <v>28</v>
      </c>
      <c r="M134" s="9">
        <v>0</v>
      </c>
      <c r="N134" s="9">
        <v>18</v>
      </c>
      <c r="O134" s="9">
        <v>0</v>
      </c>
      <c r="P134" s="9">
        <v>23</v>
      </c>
      <c r="Q134" s="9">
        <v>0</v>
      </c>
      <c r="R134" s="9">
        <v>258</v>
      </c>
      <c r="S134" s="9">
        <v>166</v>
      </c>
      <c r="U134" s="41">
        <v>278206</v>
      </c>
      <c r="V134" s="40">
        <v>3725889</v>
      </c>
      <c r="W134" s="40">
        <v>318650</v>
      </c>
      <c r="X134" s="40">
        <v>4044539</v>
      </c>
      <c r="Y134" s="50"/>
      <c r="Z134" s="40">
        <v>25832</v>
      </c>
      <c r="AA134" s="40">
        <v>23281</v>
      </c>
      <c r="AB134" s="40">
        <v>1114</v>
      </c>
      <c r="AC134" s="40">
        <v>512</v>
      </c>
      <c r="AD134" s="40">
        <v>22</v>
      </c>
      <c r="AE134" s="40">
        <v>0</v>
      </c>
      <c r="AF134" s="40">
        <v>17</v>
      </c>
      <c r="AG134" s="40">
        <v>0</v>
      </c>
      <c r="AH134" s="40">
        <v>15</v>
      </c>
      <c r="AI134" s="40">
        <v>6</v>
      </c>
      <c r="AJ134" s="40">
        <v>261</v>
      </c>
      <c r="AK134" s="40">
        <v>175</v>
      </c>
    </row>
    <row r="135" spans="1:37" x14ac:dyDescent="0.25">
      <c r="A135" s="24">
        <v>10</v>
      </c>
      <c r="C135" s="9">
        <v>223222</v>
      </c>
      <c r="D135" s="9">
        <v>3424689</v>
      </c>
      <c r="E135" s="9">
        <v>224014</v>
      </c>
      <c r="F135" s="9">
        <f t="shared" si="127"/>
        <v>3648703</v>
      </c>
      <c r="G135" s="1"/>
      <c r="H135" s="9">
        <v>24810</v>
      </c>
      <c r="I135" s="9">
        <v>22543</v>
      </c>
      <c r="J135" s="9">
        <v>600</v>
      </c>
      <c r="K135" s="9">
        <v>561</v>
      </c>
      <c r="L135" s="9">
        <v>22</v>
      </c>
      <c r="M135" s="9">
        <v>0</v>
      </c>
      <c r="N135" s="9">
        <v>20</v>
      </c>
      <c r="O135" s="9">
        <v>0</v>
      </c>
      <c r="P135" s="9">
        <v>19</v>
      </c>
      <c r="Q135" s="9">
        <v>2</v>
      </c>
      <c r="R135" s="9">
        <v>268</v>
      </c>
      <c r="S135" s="9">
        <v>186</v>
      </c>
      <c r="U135" s="41">
        <v>283933</v>
      </c>
      <c r="V135" s="40">
        <v>3781122</v>
      </c>
      <c r="W135" s="40">
        <v>338669</v>
      </c>
      <c r="X135" s="40">
        <v>4119791</v>
      </c>
      <c r="Y135" s="50"/>
      <c r="Z135" s="40">
        <v>27348</v>
      </c>
      <c r="AA135" s="40">
        <v>24995</v>
      </c>
      <c r="AB135" s="40">
        <v>953</v>
      </c>
      <c r="AC135" s="40">
        <v>431</v>
      </c>
      <c r="AD135" s="40">
        <v>35</v>
      </c>
      <c r="AE135" s="40">
        <v>0</v>
      </c>
      <c r="AF135" s="40">
        <v>22</v>
      </c>
      <c r="AG135" s="40">
        <v>0</v>
      </c>
      <c r="AH135" s="40">
        <v>11</v>
      </c>
      <c r="AI135" s="40">
        <v>4</v>
      </c>
      <c r="AJ135" s="40">
        <v>295</v>
      </c>
      <c r="AK135" s="40">
        <v>198</v>
      </c>
    </row>
    <row r="136" spans="1:37" x14ac:dyDescent="0.25">
      <c r="A136" s="24">
        <v>11</v>
      </c>
      <c r="C136" s="9">
        <v>229277</v>
      </c>
      <c r="D136" s="9">
        <v>3418471</v>
      </c>
      <c r="E136" s="9">
        <v>222595</v>
      </c>
      <c r="F136" s="9">
        <f t="shared" si="127"/>
        <v>3641066</v>
      </c>
      <c r="G136" s="1"/>
      <c r="H136" s="9">
        <v>24339</v>
      </c>
      <c r="I136" s="9">
        <v>21009</v>
      </c>
      <c r="J136" s="9">
        <v>638</v>
      </c>
      <c r="K136" s="9">
        <v>538</v>
      </c>
      <c r="L136" s="9">
        <v>23</v>
      </c>
      <c r="M136" s="9">
        <v>0</v>
      </c>
      <c r="N136" s="9">
        <v>10</v>
      </c>
      <c r="O136" s="9">
        <v>0</v>
      </c>
      <c r="P136" s="9">
        <v>11</v>
      </c>
      <c r="Q136" s="9">
        <v>2</v>
      </c>
      <c r="R136" s="9">
        <v>210</v>
      </c>
      <c r="S136" s="9">
        <v>119</v>
      </c>
      <c r="U136" s="41">
        <v>288880</v>
      </c>
      <c r="V136" s="40">
        <v>3717787</v>
      </c>
      <c r="W136" s="40">
        <v>312556</v>
      </c>
      <c r="X136" s="40">
        <v>4030343</v>
      </c>
      <c r="Y136" s="50"/>
      <c r="Z136" s="40">
        <v>25173</v>
      </c>
      <c r="AA136" s="40">
        <v>22736</v>
      </c>
      <c r="AB136" s="40">
        <v>892</v>
      </c>
      <c r="AC136" s="40">
        <v>480</v>
      </c>
      <c r="AD136" s="40">
        <v>25</v>
      </c>
      <c r="AE136" s="40">
        <v>0</v>
      </c>
      <c r="AF136" s="40">
        <v>16</v>
      </c>
      <c r="AG136" s="40">
        <v>0</v>
      </c>
      <c r="AH136" s="40">
        <v>10</v>
      </c>
      <c r="AI136" s="40">
        <v>1</v>
      </c>
      <c r="AJ136" s="40">
        <v>316</v>
      </c>
      <c r="AK136" s="40">
        <v>172</v>
      </c>
    </row>
    <row r="137" spans="1:37" x14ac:dyDescent="0.25">
      <c r="A137" s="24">
        <v>12</v>
      </c>
      <c r="C137" s="9">
        <v>231045</v>
      </c>
      <c r="D137" s="9">
        <v>3251508</v>
      </c>
      <c r="E137" s="9">
        <v>258568</v>
      </c>
      <c r="F137" s="9">
        <f t="shared" si="127"/>
        <v>3510076</v>
      </c>
      <c r="G137" s="1"/>
      <c r="H137" s="9">
        <v>21525</v>
      </c>
      <c r="I137" s="9">
        <v>20446</v>
      </c>
      <c r="J137" s="9">
        <v>470</v>
      </c>
      <c r="K137" s="9">
        <v>405</v>
      </c>
      <c r="L137" s="9">
        <v>15</v>
      </c>
      <c r="M137" s="9">
        <v>0</v>
      </c>
      <c r="N137" s="9">
        <v>19</v>
      </c>
      <c r="O137" s="9">
        <v>0</v>
      </c>
      <c r="P137" s="9">
        <v>19</v>
      </c>
      <c r="Q137" s="9">
        <v>1</v>
      </c>
      <c r="R137" s="9">
        <v>275</v>
      </c>
      <c r="S137" s="9">
        <v>189</v>
      </c>
      <c r="U137" s="41">
        <v>292329</v>
      </c>
      <c r="V137" s="40">
        <v>3541129</v>
      </c>
      <c r="W137" s="40">
        <v>247920</v>
      </c>
      <c r="X137" s="40">
        <v>3789049</v>
      </c>
      <c r="Y137" s="50"/>
      <c r="Z137" s="40">
        <v>22103</v>
      </c>
      <c r="AA137" s="40">
        <v>20363</v>
      </c>
      <c r="AB137" s="40">
        <v>786</v>
      </c>
      <c r="AC137" s="40">
        <v>336</v>
      </c>
      <c r="AD137" s="40">
        <v>22</v>
      </c>
      <c r="AE137" s="40">
        <v>0</v>
      </c>
      <c r="AF137" s="40">
        <v>23</v>
      </c>
      <c r="AG137" s="40">
        <v>0</v>
      </c>
      <c r="AH137" s="40">
        <v>14</v>
      </c>
      <c r="AI137" s="40">
        <v>4</v>
      </c>
      <c r="AJ137" s="40">
        <v>471</v>
      </c>
      <c r="AK137" s="40">
        <v>282</v>
      </c>
    </row>
    <row r="138" spans="1:37" s="15" customFormat="1" ht="30" x14ac:dyDescent="0.25">
      <c r="A138" s="12" t="s">
        <v>30</v>
      </c>
      <c r="C138" s="13">
        <f>+C8+C21+C34+C47+C60+C73+C86+C99+C112+C125</f>
        <v>742770.16666666663</v>
      </c>
      <c r="D138" s="13">
        <f>+D8+D21+D34+D47+D60+D73+D86+D99+D112+D125</f>
        <v>9573862.1666666679</v>
      </c>
      <c r="E138" s="13">
        <f>+E8+E21+E34+E47+E60+E73+E86+E99+E112+E125</f>
        <v>643014.5</v>
      </c>
      <c r="F138" s="25">
        <f>+D138+E138</f>
        <v>10216876.666666668</v>
      </c>
      <c r="G138" s="26"/>
      <c r="H138" s="13">
        <f t="shared" ref="H138:S138" si="128">+H8+H21+H34+H47+H60+H73+H86+H99+H112+H125</f>
        <v>712800</v>
      </c>
      <c r="I138" s="13">
        <f t="shared" si="128"/>
        <v>655866</v>
      </c>
      <c r="J138" s="13">
        <f t="shared" si="128"/>
        <v>19310</v>
      </c>
      <c r="K138" s="13">
        <f t="shared" si="128"/>
        <v>9661</v>
      </c>
      <c r="L138" s="13">
        <f t="shared" si="128"/>
        <v>841</v>
      </c>
      <c r="M138" s="13">
        <f t="shared" si="128"/>
        <v>7</v>
      </c>
      <c r="N138" s="13">
        <f t="shared" si="128"/>
        <v>562</v>
      </c>
      <c r="O138" s="13">
        <f t="shared" si="128"/>
        <v>4</v>
      </c>
      <c r="P138" s="13">
        <f t="shared" si="128"/>
        <v>467</v>
      </c>
      <c r="Q138" s="13">
        <f t="shared" si="128"/>
        <v>75</v>
      </c>
      <c r="R138" s="13">
        <f t="shared" si="128"/>
        <v>9375</v>
      </c>
      <c r="S138" s="13">
        <f t="shared" si="128"/>
        <v>4837</v>
      </c>
      <c r="U138" s="13">
        <f>AVERAGE(U125+U112+U99+U86+U73+U60+U47+U34+U21+U8)</f>
        <v>806453.41666666651</v>
      </c>
      <c r="V138" s="13">
        <f t="shared" ref="V138:X138" si="129">AVERAGE(V125+V112+V99+V86+V73+V60+V47+V34+V21+V8)</f>
        <v>9613636.0833333321</v>
      </c>
      <c r="W138" s="13">
        <f t="shared" si="129"/>
        <v>862412.49999999988</v>
      </c>
      <c r="X138" s="13">
        <f t="shared" si="129"/>
        <v>10476048.583333334</v>
      </c>
      <c r="Y138" s="51"/>
      <c r="Z138" s="13">
        <f>SUM(Z125+Z112+Z99+Z86+Z73+Z60+Z47+Z34+Z21+Z8)</f>
        <v>686679</v>
      </c>
      <c r="AA138" s="13">
        <f t="shared" ref="AA138:AK138" si="130">SUM(AA125+AA112+AA99+AA86+AA73+AA60+AA47+AA34+AA21+AA8)</f>
        <v>645135</v>
      </c>
      <c r="AB138" s="13">
        <f t="shared" si="130"/>
        <v>19976</v>
      </c>
      <c r="AC138" s="13">
        <f t="shared" si="130"/>
        <v>10437</v>
      </c>
      <c r="AD138" s="13">
        <f t="shared" si="130"/>
        <v>856</v>
      </c>
      <c r="AE138" s="13">
        <f t="shared" si="130"/>
        <v>6</v>
      </c>
      <c r="AF138" s="13">
        <f t="shared" si="130"/>
        <v>563</v>
      </c>
      <c r="AG138" s="13">
        <f t="shared" si="130"/>
        <v>6</v>
      </c>
      <c r="AH138" s="13">
        <f t="shared" si="130"/>
        <v>419</v>
      </c>
      <c r="AI138" s="13">
        <f t="shared" si="130"/>
        <v>85</v>
      </c>
      <c r="AJ138" s="13">
        <f t="shared" si="130"/>
        <v>10291</v>
      </c>
      <c r="AK138" s="13">
        <f t="shared" si="130"/>
        <v>5537</v>
      </c>
    </row>
    <row r="140" spans="1:37" x14ac:dyDescent="0.25">
      <c r="U140" s="36"/>
      <c r="V140" s="36"/>
      <c r="W140" s="36"/>
      <c r="X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</row>
    <row r="142" spans="1:37" x14ac:dyDescent="0.25">
      <c r="U142" s="37"/>
      <c r="V142" s="37"/>
      <c r="W142" s="37"/>
      <c r="X142" s="37"/>
      <c r="Y142" s="52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</row>
  </sheetData>
  <mergeCells count="3">
    <mergeCell ref="A6:A7"/>
    <mergeCell ref="C6:S6"/>
    <mergeCell ref="U6:A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AfiliadosATEL_Mes</vt:lpstr>
      <vt:lpstr>AfiliadosATELTodos_ARLMes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Fabian Roberto Cordon Soto</cp:lastModifiedBy>
  <dcterms:created xsi:type="dcterms:W3CDTF">2017-10-31T21:16:19Z</dcterms:created>
  <dcterms:modified xsi:type="dcterms:W3CDTF">2019-01-22T20:24:39Z</dcterms:modified>
</cp:coreProperties>
</file>